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192.168.100.50\FileServer\1003政策企画室\@保存用\3IT政策担当\★R4～\4018_LINE拡張システム再構築\R7\01_プロポ準備\"/>
    </mc:Choice>
  </mc:AlternateContent>
  <bookViews>
    <workbookView xWindow="0" yWindow="0" windowWidth="12795" windowHeight="7815"/>
  </bookViews>
  <sheets>
    <sheet name="機能確認書" sheetId="11" r:id="rId1"/>
    <sheet name="別紙" sheetId="13" r:id="rId2"/>
  </sheets>
  <definedNames>
    <definedName name="_xlnm._FilterDatabase" localSheetId="0" hidden="1">機能確認書!$A$8:$I$149</definedName>
    <definedName name="_xlnm.Print_Area" localSheetId="0">機能確認書!$A$1:$J$146</definedName>
    <definedName name="_xlnm.Print_Titles" localSheetId="0">機能確認書!$1:$8</definedName>
    <definedName name="福利厚生１次ＰＧ本数">#REF!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47" i="11" l="1"/>
  <c r="I9" i="11" l="1"/>
  <c r="I10" i="11"/>
  <c r="I11" i="11"/>
  <c r="I12" i="11"/>
  <c r="I13" i="11"/>
  <c r="I14" i="11"/>
  <c r="I15" i="11"/>
  <c r="I16" i="11"/>
  <c r="I17" i="11"/>
  <c r="I18" i="11"/>
  <c r="I19" i="11"/>
  <c r="I20" i="11"/>
  <c r="I21" i="11"/>
  <c r="I22" i="11"/>
  <c r="I23" i="11"/>
  <c r="I24" i="11"/>
  <c r="I25" i="11"/>
  <c r="I26" i="11"/>
  <c r="I27" i="11"/>
  <c r="I28" i="11"/>
  <c r="I29" i="11"/>
  <c r="I30" i="11"/>
  <c r="I31" i="11"/>
  <c r="I32" i="11"/>
  <c r="I33" i="11"/>
  <c r="I34" i="11"/>
  <c r="I35" i="11"/>
  <c r="I36" i="11"/>
  <c r="I37" i="11"/>
  <c r="I38" i="11"/>
  <c r="I39" i="11"/>
  <c r="I40" i="11"/>
  <c r="I41" i="11"/>
  <c r="I42" i="11"/>
  <c r="I43" i="11"/>
  <c r="I44" i="11"/>
  <c r="I45" i="11"/>
  <c r="I46" i="11"/>
  <c r="I47" i="11"/>
  <c r="I48" i="11"/>
  <c r="I49" i="11"/>
  <c r="I50" i="11"/>
  <c r="I51" i="11"/>
  <c r="I52" i="11"/>
  <c r="I53" i="11"/>
  <c r="I54" i="11"/>
  <c r="I55" i="11"/>
  <c r="I56" i="11"/>
  <c r="I57" i="11"/>
  <c r="I58" i="11"/>
  <c r="I59" i="11"/>
  <c r="I60" i="11"/>
  <c r="I61" i="11"/>
  <c r="I62" i="11"/>
  <c r="I63" i="11"/>
  <c r="I64" i="11"/>
  <c r="I65" i="11"/>
  <c r="I66" i="11"/>
  <c r="I67" i="11"/>
  <c r="I68" i="11"/>
  <c r="I69" i="11"/>
  <c r="I70" i="11"/>
  <c r="I71" i="11"/>
  <c r="I72" i="11"/>
  <c r="I73" i="11"/>
  <c r="I74" i="11"/>
  <c r="I75" i="11"/>
  <c r="I76" i="11"/>
  <c r="I77" i="11"/>
  <c r="I78" i="11"/>
  <c r="I79" i="11"/>
  <c r="I80" i="11"/>
  <c r="I81" i="11"/>
  <c r="I82" i="11"/>
  <c r="I83" i="11"/>
  <c r="I84" i="11"/>
  <c r="I85" i="11"/>
  <c r="I86" i="11"/>
  <c r="I87" i="11"/>
  <c r="I88" i="11"/>
  <c r="I89" i="11"/>
  <c r="I90" i="11"/>
  <c r="I91" i="11"/>
  <c r="I92" i="11"/>
  <c r="I93" i="11"/>
  <c r="I94" i="11"/>
  <c r="I95" i="11"/>
  <c r="I96" i="11"/>
  <c r="I97" i="11"/>
  <c r="I98" i="11"/>
  <c r="I99" i="11"/>
  <c r="I100" i="11"/>
  <c r="I101" i="11"/>
  <c r="I102" i="11"/>
  <c r="I103" i="11"/>
  <c r="I104" i="11"/>
  <c r="I105" i="11"/>
  <c r="I106" i="11"/>
  <c r="I107" i="11"/>
  <c r="I108" i="11"/>
  <c r="I109" i="11"/>
  <c r="I110" i="11"/>
  <c r="I111" i="11"/>
  <c r="I112" i="11"/>
  <c r="I113" i="11"/>
  <c r="I114" i="11"/>
  <c r="I115" i="11"/>
  <c r="I116" i="11"/>
  <c r="I117" i="11"/>
  <c r="I118" i="11"/>
  <c r="I119" i="11"/>
  <c r="I120" i="11"/>
  <c r="I121" i="11"/>
  <c r="I122" i="11"/>
  <c r="I123" i="11"/>
  <c r="I124" i="11"/>
  <c r="I125" i="11"/>
  <c r="I126" i="11"/>
  <c r="I127" i="11"/>
  <c r="I128" i="11"/>
  <c r="I129" i="11"/>
  <c r="I130" i="11"/>
  <c r="I131" i="11"/>
  <c r="I132" i="11"/>
  <c r="I133" i="11"/>
  <c r="I134" i="11"/>
  <c r="I135" i="11"/>
  <c r="I136" i="11"/>
  <c r="I137" i="11"/>
  <c r="I138" i="11"/>
  <c r="I139" i="11"/>
  <c r="I140" i="11"/>
  <c r="I141" i="11"/>
  <c r="I142" i="11"/>
  <c r="I143" i="11"/>
  <c r="I144" i="11"/>
  <c r="I145" i="11"/>
  <c r="I146" i="11"/>
  <c r="X13" i="11" l="1"/>
  <c r="X10" i="11"/>
  <c r="L11" i="11" l="1"/>
  <c r="X9" i="11"/>
  <c r="W9" i="11"/>
  <c r="W10" i="11"/>
  <c r="L13" i="11"/>
  <c r="W13" i="11"/>
  <c r="L12" i="11"/>
  <c r="Y13" i="11"/>
  <c r="W12" i="11"/>
  <c r="Y10" i="11"/>
  <c r="Y11" i="11"/>
  <c r="Y12" i="11"/>
  <c r="X11" i="11"/>
  <c r="L10" i="11"/>
  <c r="X12" i="11"/>
  <c r="W11" i="11"/>
  <c r="L9" i="11"/>
  <c r="Y9" i="11"/>
  <c r="Z10" i="11" l="1"/>
  <c r="Z13" i="11"/>
  <c r="Z12" i="11"/>
  <c r="Z11" i="11"/>
  <c r="L14" i="11"/>
  <c r="W14" i="11"/>
  <c r="X14" i="11"/>
  <c r="Z9" i="11"/>
  <c r="Y14" i="11"/>
  <c r="R61" i="11"/>
  <c r="R60" i="11"/>
  <c r="R59" i="11"/>
  <c r="R58" i="11"/>
  <c r="R57" i="11"/>
  <c r="R56" i="11"/>
  <c r="R55" i="11"/>
  <c r="R54" i="11"/>
  <c r="R53" i="11"/>
  <c r="R52" i="11"/>
  <c r="R51" i="11"/>
  <c r="R50" i="11"/>
  <c r="R49" i="11"/>
  <c r="R48" i="11"/>
  <c r="R47" i="11"/>
  <c r="R46" i="11"/>
  <c r="R45" i="11"/>
  <c r="R44" i="11"/>
  <c r="R43" i="11"/>
  <c r="R42" i="11"/>
  <c r="R41" i="11"/>
  <c r="R40" i="11"/>
  <c r="R39" i="11"/>
  <c r="R38" i="11"/>
  <c r="R37" i="11"/>
  <c r="R36" i="11"/>
  <c r="R35" i="11"/>
  <c r="R34" i="11"/>
  <c r="R33" i="11"/>
  <c r="R32" i="11"/>
  <c r="R30" i="11"/>
  <c r="R29" i="11"/>
  <c r="R28" i="11"/>
  <c r="R27" i="11"/>
  <c r="R26" i="11"/>
  <c r="R24" i="11"/>
  <c r="R23" i="11"/>
  <c r="R22" i="11"/>
  <c r="R21" i="11"/>
  <c r="R20" i="11"/>
  <c r="R19" i="11"/>
  <c r="R18" i="11"/>
  <c r="R17" i="11"/>
  <c r="R16" i="11"/>
  <c r="R15" i="11"/>
  <c r="R14" i="11"/>
  <c r="R13" i="11"/>
  <c r="R12" i="11"/>
  <c r="R11" i="11"/>
  <c r="R10" i="11"/>
  <c r="R9" i="11"/>
  <c r="Z14" i="11" l="1"/>
  <c r="X15" i="11" s="1"/>
  <c r="Y15" i="11" l="1"/>
  <c r="W15" i="11"/>
</calcChain>
</file>

<file path=xl/sharedStrings.xml><?xml version="1.0" encoding="utf-8"?>
<sst xmlns="http://schemas.openxmlformats.org/spreadsheetml/2006/main" count="725" uniqueCount="242">
  <si>
    <t>小項目</t>
    <rPh sb="0" eb="3">
      <t>ショウコウモク</t>
    </rPh>
    <phoneticPr fontId="20"/>
  </si>
  <si>
    <t>必須</t>
    <rPh sb="0" eb="2">
      <t>ヒッス</t>
    </rPh>
    <phoneticPr fontId="20"/>
  </si>
  <si>
    <t>配点</t>
    <rPh sb="0" eb="2">
      <t>ハイテン</t>
    </rPh>
    <phoneticPr fontId="20"/>
  </si>
  <si>
    <t>大項目</t>
    <rPh sb="0" eb="3">
      <t>ダイコウモク</t>
    </rPh>
    <phoneticPr fontId="20"/>
  </si>
  <si>
    <t>合計</t>
    <rPh sb="0" eb="2">
      <t>ゴウケイ</t>
    </rPh>
    <phoneticPr fontId="20"/>
  </si>
  <si>
    <t>(3)連携機能</t>
  </si>
  <si>
    <t>必須機能</t>
    <rPh sb="0" eb="2">
      <t>ヒッス</t>
    </rPh>
    <rPh sb="2" eb="4">
      <t>キノウ</t>
    </rPh>
    <phoneticPr fontId="20"/>
  </si>
  <si>
    <t>#</t>
  </si>
  <si>
    <t>(2)電子請求機能</t>
  </si>
  <si>
    <t>(4)運用保守・管理</t>
  </si>
  <si>
    <t>中項目</t>
    <rPh sb="0" eb="3">
      <t>チュウコウモク</t>
    </rPh>
    <phoneticPr fontId="20"/>
  </si>
  <si>
    <t>(5)その他</t>
    <rPh sb="5" eb="6">
      <t>タ</t>
    </rPh>
    <phoneticPr fontId="20"/>
  </si>
  <si>
    <t>(1)基本機能</t>
    <phoneticPr fontId="20"/>
  </si>
  <si>
    <t>(2)電子請求機能</t>
    <phoneticPr fontId="20"/>
  </si>
  <si>
    <t>(3)連携機能</t>
    <phoneticPr fontId="20"/>
  </si>
  <si>
    <t>(4)運用保守・管理</t>
    <phoneticPr fontId="20"/>
  </si>
  <si>
    <t>(1)基本機能〇</t>
    <phoneticPr fontId="20"/>
  </si>
  <si>
    <t>(2)電子請求機能〇</t>
    <phoneticPr fontId="20"/>
  </si>
  <si>
    <t>(3)連携機能〇</t>
    <phoneticPr fontId="20"/>
  </si>
  <si>
    <t>(4)運用保守・管理〇</t>
    <phoneticPr fontId="20"/>
  </si>
  <si>
    <t>(5)その他〇</t>
    <rPh sb="5" eb="6">
      <t>タ</t>
    </rPh>
    <phoneticPr fontId="20"/>
  </si>
  <si>
    <t>(1)基本機能</t>
    <phoneticPr fontId="20"/>
  </si>
  <si>
    <t>計</t>
    <rPh sb="0" eb="1">
      <t>ケイ</t>
    </rPh>
    <phoneticPr fontId="20"/>
  </si>
  <si>
    <t>基幹</t>
    <rPh sb="0" eb="2">
      <t>キカン</t>
    </rPh>
    <phoneticPr fontId="20"/>
  </si>
  <si>
    <t>重点</t>
    <rPh sb="0" eb="2">
      <t>ジュウテン</t>
    </rPh>
    <phoneticPr fontId="20"/>
  </si>
  <si>
    <t>点数</t>
    <rPh sb="0" eb="2">
      <t>テンスウ</t>
    </rPh>
    <phoneticPr fontId="20"/>
  </si>
  <si>
    <t>種類</t>
    <rPh sb="0" eb="2">
      <t>シュルイ</t>
    </rPh>
    <phoneticPr fontId="20"/>
  </si>
  <si>
    <t>採点</t>
    <rPh sb="0" eb="2">
      <t>サイテン</t>
    </rPh>
    <phoneticPr fontId="20"/>
  </si>
  <si>
    <t>詳細</t>
    <rPh sb="0" eb="2">
      <t>ショウサイ</t>
    </rPh>
    <phoneticPr fontId="20"/>
  </si>
  <si>
    <t>-</t>
  </si>
  <si>
    <t>システム及びデータに対して自動でバックアップを行う機能を有すること。</t>
  </si>
  <si>
    <t>利用者は、スマートフォン用のiOS版またはAndroid版のLINEアプリケーションを使用し本サービスを利用できること。最新バージョンについては、最新バージョンがリリースされた後に可能な限り速やかに対応すること。</t>
  </si>
  <si>
    <t>本サービス導入前から当アカウントに友だち登録をしている利用者においても、サービス導入後自動的に仕様書「機能概要」におけるすべての機能を利用できること。</t>
    <rPh sb="47" eb="50">
      <t>シヨウショ</t>
    </rPh>
    <phoneticPr fontId="2"/>
  </si>
  <si>
    <t>管理者のシステム管理画面は、パソコンのインターネットブラウザで利用でき、専用ソフトウェアのインストールが不要であること。</t>
  </si>
  <si>
    <t>管理画面へのアクセスについて、特定のIPアドレスしか通信できないよう制限を設けること。</t>
  </si>
  <si>
    <t>対応状況・内容説明</t>
    <rPh sb="0" eb="2">
      <t>タイオウ</t>
    </rPh>
    <rPh sb="2" eb="4">
      <t>ジョウキョウ</t>
    </rPh>
    <rPh sb="5" eb="7">
      <t>ナイヨウ</t>
    </rPh>
    <rPh sb="7" eb="9">
      <t>セツメイ</t>
    </rPh>
    <phoneticPr fontId="20"/>
  </si>
  <si>
    <t>任意機能</t>
    <phoneticPr fontId="20"/>
  </si>
  <si>
    <t>任意機能</t>
    <phoneticPr fontId="20"/>
  </si>
  <si>
    <t>管理用権限を持つ管理者がログインIDごとのログイン履歴を管理画面から確認できること。</t>
  </si>
  <si>
    <t>メッセージ配信時の誤操作を防ぐため、自部署に関するメッセージのみ操作が可能となる権限を設定できること。また、操作可能な部署を複数設定できること。</t>
  </si>
  <si>
    <t>友だち登録時に設定を促すなど、利用者がセグメント配信を登録する仕組みを有すること。</t>
  </si>
  <si>
    <t> 「受信設定機能」で利用者が設定したカテゴリに応じてセグメント配信できること。</t>
  </si>
  <si>
    <t>管理画面上において、画像にリンクやアクションが設定されたリッチメッセージを作成、配信できること。</t>
  </si>
  <si>
    <t>メッセージを配信する前に、管理画面からプレビューを確認できること。</t>
  </si>
  <si>
    <t>テスト配信メッセージの配信先として特定の利用者を設定できる機能を有し、テスト配信を実施できること。</t>
  </si>
  <si>
    <t>テスト配信メッセージの内容に応じて管理者がテスト配信先を指定し、テスト配信メッセージのセグメント配信ができること。</t>
  </si>
  <si>
    <t>メッセージの予約配信機能及び予約配信を解除する機能を有すること。</t>
  </si>
  <si>
    <t>月単位では日付、週単位では曜日によって定期配信日を指定できること。また、週単位で定期配信する場合は、毎週／第１週／第２週／第３週／第４週、隔週／３週ごと／４週ごと／５週ごと等の詳細な繰り返しルールを設定できること。</t>
  </si>
  <si>
    <t>イベント日程や配信グループ、配信内容を設定する際、csvファイルのアップロードによって一括登録できること。</t>
  </si>
  <si>
    <t>定期配信で設定した内容をcsvファイル等で出力し、確認できること。</t>
    <rPh sb="19" eb="20">
      <t>トウ</t>
    </rPh>
    <phoneticPr fontId="3"/>
  </si>
  <si>
    <t>利用者が送信したキーワードに対して、あらかじめ設定した応答メッセージ等を自動で返信できるようにすること。</t>
  </si>
  <si>
    <t>各キーワードについて、利用者によって呼び出された回数を確認でき、返信数のデータをcsvファイルで出力できること。</t>
  </si>
  <si>
    <t>リッチメニューボタンの分割・結合、リンク先やデザインの変更などは管理者が随時行えること。</t>
  </si>
  <si>
    <t>利用者がボタン等を用いて、リッチメニューから入力の手間なく必要な情報を自動応答できること。</t>
  </si>
  <si>
    <t>自動応答のシナリオは管理者による修正や新規作成が可能であり、随時変更できること。</t>
  </si>
  <si>
    <t>自動応答を作成する際、csvファイルのアップロードによってシナリオを設定できること。また、既に作成した自動応答シナリオをcsvファイルで出力できること。</t>
  </si>
  <si>
    <t>自動応答のシナリオ分岐回数に制限がないこと。</t>
  </si>
  <si>
    <t>利用者が自動応答機能を操作する際、利用者自身で中断できること。</t>
  </si>
  <si>
    <t>アンケートの回答形式について、選択肢の選択（単一回答／複数選択）、テキスト入力、画像・動画等のファイルアップロードを指定できること。</t>
  </si>
  <si>
    <t>アンケート各項目について、回答必須／任意を管理者で設定できること。</t>
  </si>
  <si>
    <t>アンケートごとに回答期限、重複回答の制限、編集可能な部署を設定できること。また、利用者からの回答を通知するためのメールアドレスを設定できること。</t>
  </si>
  <si>
    <t>アンケート回答データをcsvファイル等で出力し、確認できること。</t>
    <rPh sb="18" eb="19">
      <t>トウ</t>
    </rPh>
    <phoneticPr fontId="3"/>
  </si>
  <si>
    <t>利用者が写真や日時、位置情報、テキスト等を送信することによって、公共施設等の不具合等の情報を通報できる機能を有すること。また、通報は当アカウント内で完結できること。</t>
  </si>
  <si>
    <t>不具合等が発生した場所について、利用者が本市外の位置情報を送信できないような制御が可能であること。</t>
  </si>
  <si>
    <t>通報シナリオは、複数の設問を自由に組み合わせて作成できること。なお、作成可能数に上限は設けないこと。</t>
  </si>
  <si>
    <t>通報シナリオの設定は、管理画面上において全て完結できること。</t>
  </si>
  <si>
    <t>通報に応じて管理者がトークルームを作成し、利用者とのチャットを開始できること。</t>
  </si>
  <si>
    <t>発注者が実施する事業について、LINEで予約を受け付ける機能を有すること。</t>
  </si>
  <si>
    <t>利用者に入力を求める情報項目について、管理者が任意に設定できること。その回答形式について、選択肢の選択（単一回答／複数回答）やテキスト入力を指定できること。</t>
  </si>
  <si>
    <t>1件の予約で受け付ける予約人数について、1名または複数名の定員を設定できること。複数名の申込みを受け付ける場合、利用者が選択できる予約人数について、最小数及び最大数を管理者が設定できること。</t>
  </si>
  <si>
    <t>予約申込み完了時に予約番号を発番できること。当該予約番号は、予約日を判別できるとともに、第三者によって容易に類推されない番号とすること。</t>
  </si>
  <si>
    <t>利用者は当アカウントの予約画面から、管理者は管理画面から予約番号を確認できること。</t>
  </si>
  <si>
    <t>予約受付時に、利用者に対して予約内容を記載した完了メッセージが自動で配信されること。</t>
  </si>
  <si>
    <t>予約完了メッセージについて、予約を受け付ける事業ごとに任意のテキストを設定できること。</t>
  </si>
  <si>
    <t>予約受付後、利用者は予約時に入力した情報・予約人数を当アカウントから修正できること。</t>
  </si>
  <si>
    <t>管理者が指定する日時に、利用者に対して予約内容をリマインドするメッセージが自動で配信されること。</t>
  </si>
  <si>
    <t>リマインドメッセージについて、予約を受け付ける事業ごとに任意のテキストを設定できること。</t>
  </si>
  <si>
    <t>利用者に配信する予約完了メッセージ及び予約内容のリマインドメッセージは個人情報を含まないものとすること。</t>
  </si>
  <si>
    <t>利用者は当アカウントの予約画面から、管理者は管理画面からキャンセル手続きを行えること。</t>
  </si>
  <si>
    <t>予約が取り消された場合は、利用者に対してキャンセルメッセージを配信できること。なお、キャンセルメッセージは個人情報を含まないものとすること。</t>
  </si>
  <si>
    <t>利用者は当アカウントの予約画面から、予約内容及び管理者によってキャンセルされた予約を一覧で確認できること。</t>
  </si>
  <si>
    <t>システムに登録した予約枠は、管理画面から一覧で確認、検索が可能で、csvファイルで出力できること。</t>
  </si>
  <si>
    <t>予約を受け付ける事業ごとに、利用者の申込み順で予約が確定する先着制、管理者の承認をもって予約が確定する承認制を選択できること。</t>
  </si>
  <si>
    <t>承認制で予約を受け付ける際、管理者の承認完了後、予約の確定を通知するメッセージを利用者に自動配信できること。また、予約を非承認とする場合、非承認の理由を記載したメッセージを利用者に配信できること。</t>
  </si>
  <si>
    <t>利用者による予約の受付締切日時を、予約を受け付ける事業ごとに管理者で設定できること。</t>
  </si>
  <si>
    <t>利用者による予約キャンセルの受付締切日時を、予約を受け付ける事業ごとに管理者で設定できること。</t>
  </si>
  <si>
    <t>利用者が入力する必要事項は、予約を受け付ける事業ごとに管理者が設定できること。</t>
  </si>
  <si>
    <t>予約機能について管理者のアカウントごとに所属を設定し、自所属が実施する事業のみ情報閲覧・操作できるよう権限の制限が可能であること。</t>
  </si>
  <si>
    <t>利用者から受け付けた予約日時、氏名、連絡先等の予約情報は、管理画面から一覧で確認、検索が可能で、csvファイル等で出力できること。予約内容に変更が生じた場合、管理者が管理画面から予約情報を編集できること。</t>
    <rPh sb="55" eb="56">
      <t>トウ</t>
    </rPh>
    <phoneticPr fontId="3"/>
  </si>
  <si>
    <t>LINEを経由せず電話、メール等の別の手段で受け付けた予約についても、管理画面から個別に内容登録でき、システムで各予約枠の定員を一元管理できること。</t>
  </si>
  <si>
    <t>予約日時、氏名、連絡先等の予約情報について、任意の期間を指定して自動削除できる機能を有すること。</t>
  </si>
  <si>
    <t>発注者がメール配信システム等により送信するメールの内容を、当アカウントに自動で配信できること。</t>
  </si>
  <si>
    <t>利用者への一斉送信の外、「セグメント配信機能」によって設定された配信グループに送信できること。</t>
  </si>
  <si>
    <t>迷惑メール等、意図しないメールが自動転送されることを防ぐため、転送するメールを選別するフィルター条件を管理画面で設定することができ、条件に合致したメールのみ当アカウントに転送できること。</t>
  </si>
  <si>
    <t>転送元メールに記載された特定のテキスト以降を、メッセージ配信時に自動で削除する機能を有すること。</t>
  </si>
  <si>
    <t>メッセージ配信時に、任意のテキストをフッターとしてメッセージ末尾に追加できること。</t>
  </si>
  <si>
    <t>基本要件</t>
    <rPh sb="0" eb="2">
      <t>キホン</t>
    </rPh>
    <rPh sb="2" eb="4">
      <t>ヨウケン</t>
    </rPh>
    <phoneticPr fontId="3"/>
  </si>
  <si>
    <t>市政情報配信にかかる各機能</t>
  </si>
  <si>
    <t>セグメント配信機能</t>
  </si>
  <si>
    <t>受信設定機能</t>
  </si>
  <si>
    <t>メッセージ配信機能</t>
  </si>
  <si>
    <t>基本機能</t>
  </si>
  <si>
    <t>定期配信機能</t>
  </si>
  <si>
    <t>キーワード応答機能</t>
  </si>
  <si>
    <t>リッチメニュー機能</t>
  </si>
  <si>
    <t>メニュー作成機能</t>
  </si>
  <si>
    <t>通報機能</t>
  </si>
  <si>
    <t>予約機能</t>
  </si>
  <si>
    <t>受付</t>
  </si>
  <si>
    <t>キャンセル</t>
  </si>
  <si>
    <t>予約枠の管理</t>
  </si>
  <si>
    <t>予約方式の設定</t>
  </si>
  <si>
    <t>受付管理</t>
    <rPh sb="0" eb="2">
      <t>ウケツケ</t>
    </rPh>
    <rPh sb="2" eb="4">
      <t>カンリ</t>
    </rPh>
    <phoneticPr fontId="3"/>
  </si>
  <si>
    <t>予約情報管理</t>
    <rPh sb="0" eb="2">
      <t>ヨヤク</t>
    </rPh>
    <rPh sb="2" eb="4">
      <t>ジョウホウ</t>
    </rPh>
    <rPh sb="4" eb="6">
      <t>カンリ</t>
    </rPh>
    <phoneticPr fontId="3"/>
  </si>
  <si>
    <t>和泉市の公式LINEアカウント（@uzh0128z）と連携すること。</t>
    <rPh sb="27" eb="29">
      <t>レンケイ</t>
    </rPh>
    <phoneticPr fontId="3"/>
  </si>
  <si>
    <t>和泉市の公式LINEアカウントの機能を制限なく利用できること。</t>
    <rPh sb="4" eb="6">
      <t>コウシキ</t>
    </rPh>
    <phoneticPr fontId="3"/>
  </si>
  <si>
    <t>オンプレミスではなく、クラウド型の提供サービス(SaaS)であること。</t>
    <phoneticPr fontId="3"/>
  </si>
  <si>
    <t>送金機能については、すでに地方公共団体における利用実績があること。</t>
  </si>
  <si>
    <t>送金機能</t>
    <phoneticPr fontId="20"/>
  </si>
  <si>
    <t>ポイント・スタンプラリー機能</t>
    <phoneticPr fontId="20"/>
  </si>
  <si>
    <t>自治会回覧板機能を有すること。</t>
  </si>
  <si>
    <t>双方向・チャット機能</t>
    <phoneticPr fontId="20"/>
  </si>
  <si>
    <t>利用者がタップしたシナリオの選択ボタンなどの利用回数等を蓄積できること。</t>
  </si>
  <si>
    <t>CSVまたはExcel形式でデータのエクスポートが可能なこと。</t>
  </si>
  <si>
    <t>作成したレポートのCSVまたはExcelデータは、管理画面にログインすることなく、指定したユーザのメールアドレスに対して、指定頻度で送信する機能を有すること。</t>
  </si>
  <si>
    <t>蓄積したデータを管理画面上で確認ができる機能を有すること。</t>
  </si>
  <si>
    <t>レポート機能</t>
    <phoneticPr fontId="20"/>
  </si>
  <si>
    <t>システムの利用状況・配信状況などを蓄積し、管理画面で確認できる機能を有すること。</t>
  </si>
  <si>
    <t>タイムライン、友だち登録時のあいさつメッセージ、リサーチ、その他既存のLINE公式アカウントマネージャーの機能をそのまま使用できるシステムであること。</t>
  </si>
  <si>
    <t>利用者からの申請、アンケートや通報等があった際に、各業務担当部署にメールにより自動で通知できること。</t>
  </si>
  <si>
    <t>システム利用環境</t>
    <rPh sb="4" eb="6">
      <t>リヨウ</t>
    </rPh>
    <rPh sb="6" eb="8">
      <t>カンキョウ</t>
    </rPh>
    <phoneticPr fontId="3"/>
  </si>
  <si>
    <t>利用者の環境</t>
    <rPh sb="0" eb="3">
      <t>リヨウシャ</t>
    </rPh>
    <rPh sb="4" eb="6">
      <t>カンキョウ</t>
    </rPh>
    <phoneticPr fontId="20"/>
  </si>
  <si>
    <t>管理者の環境</t>
    <rPh sb="0" eb="3">
      <t>カンリシャ</t>
    </rPh>
    <rPh sb="4" eb="6">
      <t>カンキョウ</t>
    </rPh>
    <phoneticPr fontId="20"/>
  </si>
  <si>
    <t>管理者のログインID数は、１０以上を保有できること。契約の範囲内において管理者が管理画面から任意にログインIDを追加発行できること。管理用権限と一般の操作権限をログインIDごとに設定できること。
なお、有料で追加発行となる場合は、契約の範囲内で発行できるID数及び１IDの単価を右の「同等機能・代替手段の説明」欄に記載すること。</t>
    <rPh sb="101" eb="103">
      <t>ユウリョウ</t>
    </rPh>
    <rPh sb="104" eb="106">
      <t>ツイカ</t>
    </rPh>
    <rPh sb="106" eb="108">
      <t>ハッコウ</t>
    </rPh>
    <rPh sb="111" eb="113">
      <t>バアイ</t>
    </rPh>
    <rPh sb="115" eb="117">
      <t>ケイヤク</t>
    </rPh>
    <rPh sb="118" eb="121">
      <t>ハンイナイ</t>
    </rPh>
    <rPh sb="122" eb="124">
      <t>ハッコウ</t>
    </rPh>
    <rPh sb="129" eb="130">
      <t>スウ</t>
    </rPh>
    <rPh sb="130" eb="131">
      <t>オヨ</t>
    </rPh>
    <rPh sb="136" eb="138">
      <t>タンカ</t>
    </rPh>
    <rPh sb="139" eb="140">
      <t>ミギ</t>
    </rPh>
    <rPh sb="155" eb="156">
      <t>ラン</t>
    </rPh>
    <rPh sb="157" eb="159">
      <t>キサイ</t>
    </rPh>
    <phoneticPr fontId="2"/>
  </si>
  <si>
    <t>令和3年4月30日付「政府機関・地方公共団体等における業務でのLINE利用状況調査を踏まえた今後のLINEサービス等の利用の際の考え方（ガイドライン）」及びこれに類する公的なガイドライン等に準拠したシステムとすること。</t>
    <phoneticPr fontId="20"/>
  </si>
  <si>
    <t>必須</t>
  </si>
  <si>
    <t>必須/任意</t>
    <rPh sb="0" eb="2">
      <t>ヒッス</t>
    </rPh>
    <rPh sb="3" eb="5">
      <t>ニンイ</t>
    </rPh>
    <phoneticPr fontId="20"/>
  </si>
  <si>
    <t>実装可否</t>
    <rPh sb="0" eb="2">
      <t>ジッソウ</t>
    </rPh>
    <rPh sb="2" eb="4">
      <t>カヒ</t>
    </rPh>
    <phoneticPr fontId="20"/>
  </si>
  <si>
    <t>システム管理機能</t>
    <rPh sb="4" eb="6">
      <t>カンリ</t>
    </rPh>
    <rPh sb="6" eb="8">
      <t>キノウ</t>
    </rPh>
    <phoneticPr fontId="20"/>
  </si>
  <si>
    <t>機能要件</t>
    <rPh sb="0" eb="2">
      <t>キノウ</t>
    </rPh>
    <rPh sb="2" eb="4">
      <t>ヨウケン</t>
    </rPh>
    <phoneticPr fontId="20"/>
  </si>
  <si>
    <t>申請者回答欄</t>
    <rPh sb="0" eb="3">
      <t>シンセイシャ</t>
    </rPh>
    <rPh sb="3" eb="6">
      <t>カイトウラン</t>
    </rPh>
    <phoneticPr fontId="20"/>
  </si>
  <si>
    <t>■機能要件確認書</t>
    <rPh sb="1" eb="3">
      <t>キノウ</t>
    </rPh>
    <rPh sb="3" eb="5">
      <t>ヨウケン</t>
    </rPh>
    <rPh sb="5" eb="8">
      <t>カクニンショ</t>
    </rPh>
    <phoneticPr fontId="20"/>
  </si>
  <si>
    <t>申請者回答欄に記入し、提案書とあわせてご提出ください。</t>
    <rPh sb="0" eb="3">
      <t>シンセイシャ</t>
    </rPh>
    <rPh sb="3" eb="5">
      <t>カイトウ</t>
    </rPh>
    <rPh sb="5" eb="6">
      <t>ラン</t>
    </rPh>
    <rPh sb="7" eb="9">
      <t>キニュウ</t>
    </rPh>
    <rPh sb="11" eb="13">
      <t>テイアン</t>
    </rPh>
    <rPh sb="13" eb="14">
      <t>ショ</t>
    </rPh>
    <rPh sb="20" eb="22">
      <t>テイシュツ</t>
    </rPh>
    <phoneticPr fontId="20"/>
  </si>
  <si>
    <t>公式LINEの配信運用を行う際に、LINE運用サービスとは別の外部サービスと接続してデータの連携などを行うことができること。
（LINE運用サービスと外部サービスとはREST APIでの、自動的に処理・連携できることが望ましい。）</t>
    <phoneticPr fontId="20"/>
  </si>
  <si>
    <t>任意</t>
  </si>
  <si>
    <t>任意</t>
    <phoneticPr fontId="20"/>
  </si>
  <si>
    <t>1画面につき、12項目以上に分割できるリッチメニューを設定できること。</t>
    <rPh sb="1" eb="3">
      <t>ガメン</t>
    </rPh>
    <phoneticPr fontId="20"/>
  </si>
  <si>
    <t>申請/アンケート機能</t>
    <rPh sb="0" eb="2">
      <t>シンセイ</t>
    </rPh>
    <phoneticPr fontId="20"/>
  </si>
  <si>
    <t>外部連携機能</t>
    <rPh sb="0" eb="2">
      <t>ガイブ</t>
    </rPh>
    <phoneticPr fontId="20"/>
  </si>
  <si>
    <t>各機能について、ログインIDごとに操作権限を設定できること。</t>
    <rPh sb="0" eb="1">
      <t>カク</t>
    </rPh>
    <phoneticPr fontId="20"/>
  </si>
  <si>
    <t>リッチメニューを3つ以上設定でき、表示を切り替えられること。</t>
    <phoneticPr fontId="20"/>
  </si>
  <si>
    <t>導入時のリッチメニューのデザインについては、発注者と協議の上内容に合わせて受注者で用意すること。</t>
    <phoneticPr fontId="20"/>
  </si>
  <si>
    <t>利用者の意見収集(アンケート)ができること。アンケートの内容は、管理画面上において全て完結できること。</t>
    <rPh sb="28" eb="30">
      <t>ナイヨウ</t>
    </rPh>
    <phoneticPr fontId="20"/>
  </si>
  <si>
    <t>アンケートはリッチメニューからアクセスできるほか、URLを生成し、リンクを送信することでトーク画面からの直接アクセスもできること。</t>
    <phoneticPr fontId="20"/>
  </si>
  <si>
    <t>回答形式がテキスト入力である場合、英数字・記号等による入力制限を設定できること。</t>
    <rPh sb="21" eb="23">
      <t>キゴウ</t>
    </rPh>
    <rPh sb="23" eb="24">
      <t>トウ</t>
    </rPh>
    <phoneticPr fontId="20"/>
  </si>
  <si>
    <t>アンケートにおいて、アンケートで取得する情報の取り扱い（利用規約、プライバシーポリシー等）への同意に関する説明文、リンクを設置できること。また、同意を取得するチェックボックスを設定し、利用者が同意チェックした後にのみ回答を送信できる制御が可能であること。</t>
    <phoneticPr fontId="20"/>
  </si>
  <si>
    <t>通報機能は2つ以上の部署で別々の通報情報を管理することができること。</t>
    <phoneticPr fontId="20"/>
  </si>
  <si>
    <t>利用者は、当アカウントからアクセスできる予約機能において、予約したい事業と希望の日時を選択し、氏名、連絡先、人数等の必要事項を入力することで、予約申込みを完了できること。</t>
    <rPh sb="22" eb="24">
      <t>キノウ</t>
    </rPh>
    <phoneticPr fontId="20"/>
  </si>
  <si>
    <t>複数の事業について、予約を受付・管理ができること。</t>
    <rPh sb="0" eb="2">
      <t>フクスウ</t>
    </rPh>
    <phoneticPr fontId="20"/>
  </si>
  <si>
    <t>各予約枠の定員数は上限無く、任意に設定できること。</t>
    <phoneticPr fontId="20"/>
  </si>
  <si>
    <t>予約枠は、5分刻みで設定できること。</t>
    <phoneticPr fontId="20"/>
  </si>
  <si>
    <t>予約枠は、少なくとも15分単位で設定できること。</t>
    <rPh sb="13" eb="15">
      <t>タンイ</t>
    </rPh>
    <phoneticPr fontId="20"/>
  </si>
  <si>
    <t>１つの事業につき、複数の予約が行えないように制限できること。但し、同一の利用者であっても、事業が異なる場合は同時に複数の予約を行えること。</t>
    <phoneticPr fontId="20"/>
  </si>
  <si>
    <t>利用者が予約機能において情報を入力する際、各項目の入力必須／任意について管理者で設定できること。</t>
    <rPh sb="6" eb="8">
      <t>キノウ</t>
    </rPh>
    <phoneticPr fontId="20"/>
  </si>
  <si>
    <t>予約機能の各入力項目について、管理者が任意の説明文を追加、編集できること。</t>
    <rPh sb="2" eb="4">
      <t>キノウ</t>
    </rPh>
    <phoneticPr fontId="20"/>
  </si>
  <si>
    <t>予約機能において、予約で取得する情報の取扱い（利用規約、プライバシーポリシー等）への同意に関する説明文、リンクを設置できること。また、同意を取得するチェックボックスを設定し、利用者が同意チェックした後にのみ予約情報を送信できる制御が可能であること。</t>
    <rPh sb="2" eb="4">
      <t>キノウ</t>
    </rPh>
    <phoneticPr fontId="20"/>
  </si>
  <si>
    <t>予約機能に直接アクセスできるURLを、自動で発行できること。</t>
    <rPh sb="2" eb="4">
      <t>キノウ</t>
    </rPh>
    <phoneticPr fontId="20"/>
  </si>
  <si>
    <t>カテゴリを複数組み合わせて配信できること。</t>
    <phoneticPr fontId="20"/>
  </si>
  <si>
    <t>テキスト・画像・動画・リッチメッセージ・フレックスメッセージ・カードタイプメッセージを送信できること。</t>
    <phoneticPr fontId="20"/>
  </si>
  <si>
    <t>テキストについて、絵文字を使用できること。</t>
    <phoneticPr fontId="20"/>
  </si>
  <si>
    <t>リッチメッセージの画像サイズ設定について、複数のテンプレートおよび任意のサイズから選択できること。</t>
    <phoneticPr fontId="20"/>
  </si>
  <si>
    <t>カードタイプのメッセージやフレックスメッセージについて、利用者のタップによって実行されるアクションを管理画面から３つ以上任意に設定できること。</t>
    <rPh sb="60" eb="62">
      <t>ニンイ</t>
    </rPh>
    <phoneticPr fontId="20"/>
  </si>
  <si>
    <t>１回のメッセージで３つ以上のテキスト・画像・動画・リッチメッセージ・フレックスメッセージ・カードタイプメッセージを配信できること。</t>
    <phoneticPr fontId="20"/>
  </si>
  <si>
    <t>配信した各メッセージについて、管理者が利用者の既読数を確認できること。</t>
    <rPh sb="23" eb="25">
      <t>キドク</t>
    </rPh>
    <phoneticPr fontId="20"/>
  </si>
  <si>
    <t>URLが記載されたメッセージ及びリンク設定をしたリッチメッセージ等について、管理者が利用者のタップ数を確認できること。</t>
    <rPh sb="14" eb="15">
      <t>オヨ</t>
    </rPh>
    <rPh sb="19" eb="21">
      <t>セッテイ</t>
    </rPh>
    <rPh sb="32" eb="33">
      <t>トウ</t>
    </rPh>
    <phoneticPr fontId="2"/>
  </si>
  <si>
    <t>過去に配信したメッセージについて、管理者が配信日時、タイトル、配信数、既読数、タップ数等の詳細データをcsvファイル等で出力し、確認できること。</t>
    <rPh sb="35" eb="37">
      <t>キドク</t>
    </rPh>
    <rPh sb="58" eb="59">
      <t>トウ</t>
    </rPh>
    <phoneticPr fontId="3"/>
  </si>
  <si>
    <t>管理者が指定するイベント日程に基づいてメッセージの定期配信ができること。</t>
    <rPh sb="0" eb="3">
      <t>カンリシャ</t>
    </rPh>
    <phoneticPr fontId="20"/>
  </si>
  <si>
    <t>定期配信の除外日を配信内容ごとに設定できること。</t>
    <rPh sb="9" eb="13">
      <t>ハイシンナイヨウ</t>
    </rPh>
    <phoneticPr fontId="2"/>
  </si>
  <si>
    <t>当アカウントのリッチメニューから、セグメント配信のための情報分野・配信条件を設定するアンケートを表示できること。</t>
    <phoneticPr fontId="20"/>
  </si>
  <si>
    <t>受信登録のためのカテゴリ項目を複数設定できること。</t>
    <rPh sb="15" eb="17">
      <t>フクスウ</t>
    </rPh>
    <rPh sb="17" eb="19">
      <t>セッテイ</t>
    </rPh>
    <phoneticPr fontId="2"/>
  </si>
  <si>
    <t>利用者が設定内容の確認・変更・解除を容易にできること。</t>
    <phoneticPr fontId="2"/>
  </si>
  <si>
    <t>受信登録のためのカテゴリ項目は管理者が任意に設定できること。</t>
    <rPh sb="15" eb="18">
      <t>カンリシャ</t>
    </rPh>
    <rPh sb="19" eb="21">
      <t>ニンイ</t>
    </rPh>
    <rPh sb="22" eb="24">
      <t>セッテイ</t>
    </rPh>
    <phoneticPr fontId="2"/>
  </si>
  <si>
    <t>-</t>
    <phoneticPr fontId="20"/>
  </si>
  <si>
    <t>特定の個人に向けたプッシュ配信ができること。</t>
    <rPh sb="0" eb="2">
      <t>トクテイ</t>
    </rPh>
    <rPh sb="3" eb="5">
      <t>コジン</t>
    </rPh>
    <rPh sb="6" eb="7">
      <t>ム</t>
    </rPh>
    <rPh sb="13" eb="15">
      <t>ハイシン</t>
    </rPh>
    <phoneticPr fontId="20"/>
  </si>
  <si>
    <t>プッシュ配信機能</t>
    <rPh sb="4" eb="6">
      <t>ハイシン</t>
    </rPh>
    <rPh sb="6" eb="8">
      <t>キノウ</t>
    </rPh>
    <phoneticPr fontId="20"/>
  </si>
  <si>
    <t>利用者の申請結果に応じて、職員が指定した金額等を利用者に送金する機能を有すること。</t>
    <phoneticPr fontId="20"/>
  </si>
  <si>
    <t>AmazonギフトコードやQUOカードPay、ギフティ等と連携し、ギフトカードURLを住民に送付できること。</t>
    <phoneticPr fontId="20"/>
  </si>
  <si>
    <t>目標ポイントに到達した場合は、利用者へ通知を行い、景品交換等のアンケートに接続できること。</t>
    <phoneticPr fontId="20"/>
  </si>
  <si>
    <t>現在のポイントはいつでも利用者が確認できること。</t>
    <phoneticPr fontId="20"/>
  </si>
  <si>
    <t>自治体と住民が双方向にやり取りができる機能を有すること。</t>
    <phoneticPr fontId="20"/>
  </si>
  <si>
    <t>健康ポイント等、任意のポイントを利用者がLINE上で貯めることができ、スタンプラリー事業にも活用ができること。</t>
    <phoneticPr fontId="20"/>
  </si>
  <si>
    <t>予約や申請、通報等LINE上で実装するすべての機能と接続し、手続き終了後にポイントが付与できること。</t>
    <phoneticPr fontId="20"/>
  </si>
  <si>
    <t>貯めたポイントを消費できること。</t>
    <rPh sb="0" eb="1">
      <t>タ</t>
    </rPh>
    <rPh sb="8" eb="10">
      <t>ショウヒ</t>
    </rPh>
    <phoneticPr fontId="20"/>
  </si>
  <si>
    <t>過去のポイント履歴(取得・消費・交換)を利用者が確認できること。</t>
    <rPh sb="0" eb="2">
      <t>カコ</t>
    </rPh>
    <rPh sb="7" eb="9">
      <t>リレキ</t>
    </rPh>
    <rPh sb="10" eb="12">
      <t>シュトク</t>
    </rPh>
    <rPh sb="13" eb="15">
      <t>ショウヒ</t>
    </rPh>
    <rPh sb="16" eb="18">
      <t>コウカン</t>
    </rPh>
    <rPh sb="20" eb="23">
      <t>リヨウシャ</t>
    </rPh>
    <phoneticPr fontId="20"/>
  </si>
  <si>
    <t>相談チャット機能を有すること。</t>
    <phoneticPr fontId="20"/>
  </si>
  <si>
    <t>自動応答機能</t>
    <phoneticPr fontId="20"/>
  </si>
  <si>
    <t>表記の揺れをカバーする語を、１つのキーワードにつき10語以上登録できること。</t>
    <phoneticPr fontId="20"/>
  </si>
  <si>
    <t>キーワードは1,000語以上設定できること。</t>
    <phoneticPr fontId="20"/>
  </si>
  <si>
    <t>受注者は発注者の希望に応じて素案作成の参考となる資料（他自治体のシナリオサンプルなど）を提供すること。</t>
    <phoneticPr fontId="20"/>
  </si>
  <si>
    <t>データ移行</t>
    <rPh sb="3" eb="5">
      <t>イコウ</t>
    </rPh>
    <phoneticPr fontId="20"/>
  </si>
  <si>
    <t>項番</t>
  </si>
  <si>
    <t>手続き名</t>
  </si>
  <si>
    <t>IT活用推進担当</t>
  </si>
  <si>
    <t>お客さまサービス課</t>
  </si>
  <si>
    <t>水道の開始・廃止</t>
  </si>
  <si>
    <t>土木維持管理室</t>
  </si>
  <si>
    <t>通報（道路）</t>
  </si>
  <si>
    <t>都市整備室</t>
  </si>
  <si>
    <t>通報（公園）</t>
  </si>
  <si>
    <t>くらしサポート課</t>
  </si>
  <si>
    <t>学校教育室</t>
  </si>
  <si>
    <t>生活環境課</t>
  </si>
  <si>
    <t>ごみ収集日の通知</t>
  </si>
  <si>
    <t>子育て支援室</t>
  </si>
  <si>
    <t>相談申込、ギフトカード申請</t>
  </si>
  <si>
    <t>障がい福祉課</t>
  </si>
  <si>
    <t>各種申請受付</t>
  </si>
  <si>
    <t>いずみアピール担当</t>
  </si>
  <si>
    <t>手続き管理者※各ライセンスの管理に利用</t>
    <phoneticPr fontId="24"/>
  </si>
  <si>
    <t>メッセージ配信、スタンプラリー機能</t>
    <rPh sb="15" eb="17">
      <t>キノウ</t>
    </rPh>
    <phoneticPr fontId="24"/>
  </si>
  <si>
    <t>オンライン相談予約</t>
    <phoneticPr fontId="24"/>
  </si>
  <si>
    <t>就学相談予約、進路相談予約</t>
    <phoneticPr fontId="24"/>
  </si>
  <si>
    <t>現行の手続き一覧(別紙)をもとに、受注者において同機能を作成すること。</t>
    <rPh sb="0" eb="2">
      <t>ゲンコウ</t>
    </rPh>
    <rPh sb="3" eb="5">
      <t>テツヅ</t>
    </rPh>
    <rPh sb="6" eb="8">
      <t>イチラン</t>
    </rPh>
    <rPh sb="9" eb="11">
      <t>ベッシ</t>
    </rPh>
    <rPh sb="24" eb="25">
      <t>ドウ</t>
    </rPh>
    <rPh sb="25" eb="27">
      <t>キノウ</t>
    </rPh>
    <phoneticPr fontId="20"/>
  </si>
  <si>
    <t>システムの安定的運用を図るため、セキュリティに関して必要な定期的な保守を行うこと。</t>
  </si>
  <si>
    <t>計画的なシステム停止以外の要因によりシステムの不具合やサービス停止が発生した場合、受注者は直ちにサービスの復旧または代替手段を用意し、サービスの安定的運用に努めること。</t>
  </si>
  <si>
    <t>受注者は本システム機能に関する操作マニュアルを作成し、納品すること。</t>
  </si>
  <si>
    <t>管理者(IT活用推進担当および希望者、計20名程度)の職員に対してシステム操作研修を2回実施すること。日時については協議の上で決定する。なお、会場は発注者にて手配する。(オンライン可)</t>
  </si>
  <si>
    <t>新機能の追加があった場合に発注者に連絡するとともに概要資料を送付すること。</t>
  </si>
  <si>
    <t>システム利用に関して生じる疑義については、電話や電子メール、オンライン会議等の手段によって回答すること。回答については発注者の業務に支障が生じることのないよう、迅速に行うこと。</t>
  </si>
  <si>
    <t>システム障がいの早期発見・予防に努め、ソフトウェアやコンテンツ等に脆弱性が発見された場合は、直ちにセキュリティ対策を行うこと。</t>
    <rPh sb="4" eb="5">
      <t>ショウ</t>
    </rPh>
    <phoneticPr fontId="20"/>
  </si>
  <si>
    <t>運用保守</t>
    <rPh sb="0" eb="2">
      <t>ウンヨウ</t>
    </rPh>
    <rPh sb="2" eb="4">
      <t>ホシュ</t>
    </rPh>
    <phoneticPr fontId="20"/>
  </si>
  <si>
    <t>原則24時間365日利用可能であること。但し、深夜の時間帯におけるバックアップ処理などシステム運用に最低限必要な時間の停止及び計画的な停止を除く。</t>
    <rPh sb="0" eb="2">
      <t>ゲンソク</t>
    </rPh>
    <phoneticPr fontId="20"/>
  </si>
  <si>
    <t>OSはWindows１０Pro/11Pro、ブラウザはSolitonSecureBrowserⅡを使用し、インターネット環境に接続して利用できること。</t>
    <phoneticPr fontId="20"/>
  </si>
  <si>
    <t>利用者が送信した通報を管理者が受信する場合、通報シナリオごとに通知先メールアドレスを設定できること。</t>
    <phoneticPr fontId="20"/>
  </si>
  <si>
    <t>事務局使用欄</t>
    <rPh sb="0" eb="3">
      <t>ジムキョク</t>
    </rPh>
    <rPh sb="3" eb="5">
      <t>シヨウ</t>
    </rPh>
    <rPh sb="5" eb="6">
      <t>ラン</t>
    </rPh>
    <phoneticPr fontId="20"/>
  </si>
  <si>
    <t>予備</t>
    <rPh sb="0" eb="2">
      <t>ヨビ</t>
    </rPh>
    <phoneticPr fontId="24"/>
  </si>
  <si>
    <t>管理者</t>
    <rPh sb="0" eb="3">
      <t>カンリシャ</t>
    </rPh>
    <phoneticPr fontId="24"/>
  </si>
  <si>
    <t>現行システムのライセンスと手続き一覧</t>
    <rPh sb="0" eb="2">
      <t>ゲンコウ</t>
    </rPh>
    <rPh sb="13" eb="15">
      <t>テツヅ</t>
    </rPh>
    <rPh sb="16" eb="18">
      <t>イチラン</t>
    </rPh>
    <phoneticPr fontId="24"/>
  </si>
  <si>
    <t>担当課・室</t>
    <phoneticPr fontId="24"/>
  </si>
  <si>
    <t>なお、必須機能については〇か△以外認められません。</t>
    <rPh sb="3" eb="5">
      <t>ヒッス</t>
    </rPh>
    <rPh sb="5" eb="7">
      <t>キノウ</t>
    </rPh>
    <rPh sb="15" eb="17">
      <t>イガイ</t>
    </rPh>
    <rPh sb="17" eb="18">
      <t>ミト</t>
    </rPh>
    <phoneticPr fontId="20"/>
  </si>
  <si>
    <t>「実現可否」欄(G列)には、○＝実現可、△＝同等機能・代替手段(オプション含む)で実現可、×＝実現不可　の3択でご回答ください。</t>
    <rPh sb="1" eb="3">
      <t>ジツゲン</t>
    </rPh>
    <rPh sb="3" eb="5">
      <t>カヒ</t>
    </rPh>
    <rPh sb="9" eb="10">
      <t>レツ</t>
    </rPh>
    <rPh sb="37" eb="38">
      <t>フク</t>
    </rPh>
    <phoneticPr fontId="20"/>
  </si>
  <si>
    <t>△を選択した場合は、「対応状況・内容説明」欄(H列)に詳細を記入してください。※〇と△で点数の差はありませんが、△の場合はその費用を見積金額に含めてください。</t>
    <rPh sb="2" eb="4">
      <t>センタク</t>
    </rPh>
    <rPh sb="6" eb="8">
      <t>バアイ</t>
    </rPh>
    <rPh sb="11" eb="13">
      <t>タイオウ</t>
    </rPh>
    <rPh sb="13" eb="15">
      <t>ジョウキョウ</t>
    </rPh>
    <rPh sb="16" eb="18">
      <t>ナイヨウ</t>
    </rPh>
    <rPh sb="18" eb="20">
      <t>セツメイ</t>
    </rPh>
    <rPh sb="24" eb="25">
      <t>レツ</t>
    </rPh>
    <rPh sb="27" eb="29">
      <t>ショウサイ</t>
    </rPh>
    <rPh sb="30" eb="32">
      <t>キニュウ</t>
    </rPh>
    <rPh sb="44" eb="46">
      <t>テンスウ</t>
    </rPh>
    <rPh sb="47" eb="48">
      <t>サ</t>
    </rPh>
    <rPh sb="58" eb="60">
      <t>バアイ</t>
    </rPh>
    <rPh sb="63" eb="65">
      <t>ヒヨウ</t>
    </rPh>
    <rPh sb="66" eb="70">
      <t>ミツモリキンガク</t>
    </rPh>
    <rPh sb="71" eb="72">
      <t>フク</t>
    </rPh>
    <phoneticPr fontId="20"/>
  </si>
</sst>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
  </numFmts>
  <fonts count="26" x14ac:knownFonts="1">
    <font>
      <sz val="11"/>
      <name val="ＭＳ Ｐゴシック"/>
      <family val="3"/>
    </font>
    <font>
      <sz val="11"/>
      <color indexed="8"/>
      <name val="ＭＳ Ｐゴシック"/>
      <family val="3"/>
    </font>
    <font>
      <sz val="11"/>
      <color indexed="9"/>
      <name val="ＭＳ Ｐゴシック"/>
      <family val="3"/>
    </font>
    <font>
      <sz val="11"/>
      <color indexed="60"/>
      <name val="ＭＳ Ｐゴシック"/>
      <family val="3"/>
    </font>
    <font>
      <b/>
      <sz val="18"/>
      <color indexed="56"/>
      <name val="ＭＳ Ｐゴシック"/>
      <family val="3"/>
    </font>
    <font>
      <b/>
      <sz val="11"/>
      <color indexed="9"/>
      <name val="ＭＳ Ｐゴシック"/>
      <family val="3"/>
    </font>
    <font>
      <sz val="11"/>
      <name val="ＭＳ Ｐゴシック"/>
      <family val="3"/>
    </font>
    <font>
      <sz val="11"/>
      <color indexed="52"/>
      <name val="ＭＳ Ｐゴシック"/>
      <family val="3"/>
    </font>
    <font>
      <sz val="11"/>
      <color indexed="62"/>
      <name val="ＭＳ Ｐゴシック"/>
      <family val="3"/>
    </font>
    <font>
      <b/>
      <sz val="11"/>
      <color indexed="63"/>
      <name val="ＭＳ Ｐゴシック"/>
      <family val="3"/>
    </font>
    <font>
      <sz val="11"/>
      <color indexed="20"/>
      <name val="ＭＳ Ｐゴシック"/>
      <family val="3"/>
    </font>
    <font>
      <sz val="11"/>
      <color theme="1"/>
      <name val="ＭＳ Ｐゴシック"/>
      <family val="3"/>
      <scheme val="minor"/>
    </font>
    <font>
      <sz val="11"/>
      <color indexed="17"/>
      <name val="ＭＳ Ｐゴシック"/>
      <family val="3"/>
    </font>
    <font>
      <b/>
      <sz val="15"/>
      <color indexed="56"/>
      <name val="ＭＳ Ｐゴシック"/>
      <family val="3"/>
    </font>
    <font>
      <b/>
      <sz val="13"/>
      <color indexed="56"/>
      <name val="ＭＳ Ｐゴシック"/>
      <family val="3"/>
    </font>
    <font>
      <b/>
      <sz val="11"/>
      <color indexed="56"/>
      <name val="ＭＳ Ｐゴシック"/>
      <family val="3"/>
    </font>
    <font>
      <b/>
      <sz val="11"/>
      <color indexed="52"/>
      <name val="ＭＳ Ｐゴシック"/>
      <family val="3"/>
    </font>
    <font>
      <i/>
      <sz val="11"/>
      <color indexed="23"/>
      <name val="ＭＳ Ｐゴシック"/>
      <family val="3"/>
    </font>
    <font>
      <sz val="11"/>
      <color indexed="10"/>
      <name val="ＭＳ Ｐゴシック"/>
      <family val="3"/>
    </font>
    <font>
      <b/>
      <sz val="11"/>
      <color indexed="8"/>
      <name val="ＭＳ Ｐゴシック"/>
      <family val="3"/>
    </font>
    <font>
      <sz val="6"/>
      <name val="ＭＳ Ｐゴシック"/>
      <family val="3"/>
    </font>
    <font>
      <sz val="11"/>
      <name val="BIZ UDPゴシック"/>
      <family val="3"/>
    </font>
    <font>
      <sz val="11"/>
      <color rgb="FF000000"/>
      <name val="BIZ UDPゴシック"/>
      <family val="3"/>
    </font>
    <font>
      <b/>
      <sz val="11"/>
      <name val="BIZ UDPゴシック"/>
      <family val="3"/>
      <charset val="128"/>
    </font>
    <font>
      <sz val="6"/>
      <name val="ＭＳ Ｐゴシック"/>
      <family val="3"/>
      <charset val="128"/>
    </font>
    <font>
      <sz val="11"/>
      <name val="BIZ UDP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3"/>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26"/>
      </patternFill>
    </fill>
    <fill>
      <patternFill patternType="solid">
        <fgColor indexed="22"/>
      </patternFill>
    </fill>
    <fill>
      <patternFill patternType="solid">
        <fgColor theme="1" tint="0.499984740745262"/>
        <bgColor indexed="64"/>
      </patternFill>
    </fill>
    <fill>
      <patternFill patternType="solid">
        <fgColor theme="9" tint="0.79998168889431442"/>
        <bgColor indexed="64"/>
      </patternFill>
    </fill>
  </fills>
  <borders count="1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s>
  <cellStyleXfs count="48">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20" borderId="0" applyNumberFormat="0" applyBorder="0" applyAlignment="0" applyProtection="0">
      <alignment vertical="center"/>
    </xf>
    <xf numFmtId="0" fontId="4" fillId="0" borderId="0" applyNumberFormat="0" applyFill="0" applyBorder="0" applyAlignment="0" applyProtection="0">
      <alignment vertical="center"/>
    </xf>
    <xf numFmtId="0" fontId="5" fillId="21" borderId="1" applyNumberFormat="0" applyAlignment="0" applyProtection="0">
      <alignment vertical="center"/>
    </xf>
    <xf numFmtId="0" fontId="6" fillId="22" borderId="2" applyNumberFormat="0" applyFont="0" applyAlignment="0" applyProtection="0">
      <alignment vertical="center"/>
    </xf>
    <xf numFmtId="0" fontId="7" fillId="0" borderId="3" applyNumberFormat="0" applyFill="0" applyAlignment="0" applyProtection="0">
      <alignment vertical="center"/>
    </xf>
    <xf numFmtId="0" fontId="8" fillId="7" borderId="4" applyNumberFormat="0" applyAlignment="0" applyProtection="0">
      <alignment vertical="center"/>
    </xf>
    <xf numFmtId="0" fontId="9" fillId="23" borderId="5" applyNumberFormat="0" applyAlignment="0" applyProtection="0">
      <alignment vertical="center"/>
    </xf>
    <xf numFmtId="0" fontId="10" fillId="3" borderId="0" applyNumberFormat="0" applyBorder="0" applyAlignment="0" applyProtection="0">
      <alignment vertical="center"/>
    </xf>
    <xf numFmtId="0" fontId="1" fillId="0" borderId="0">
      <alignment vertical="center"/>
    </xf>
    <xf numFmtId="0" fontId="6" fillId="0" borderId="0"/>
    <xf numFmtId="0" fontId="11" fillId="0" borderId="0">
      <alignment vertical="center"/>
    </xf>
    <xf numFmtId="0" fontId="1" fillId="0" borderId="0">
      <alignment vertical="center"/>
    </xf>
    <xf numFmtId="0" fontId="11" fillId="0" borderId="0"/>
    <xf numFmtId="0" fontId="12" fillId="4" borderId="0" applyNumberFormat="0" applyBorder="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5" fillId="0" borderId="8" applyNumberFormat="0" applyFill="0" applyAlignment="0" applyProtection="0">
      <alignment vertical="center"/>
    </xf>
    <xf numFmtId="0" fontId="15" fillId="0" borderId="0" applyNumberFormat="0" applyFill="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9" applyNumberFormat="0" applyFill="0" applyAlignment="0" applyProtection="0">
      <alignment vertical="center"/>
    </xf>
    <xf numFmtId="9" fontId="6" fillId="0" borderId="0" applyFont="0" applyFill="0" applyBorder="0" applyAlignment="0" applyProtection="0">
      <alignment vertical="center"/>
    </xf>
  </cellStyleXfs>
  <cellXfs count="33">
    <xf numFmtId="0" fontId="0" fillId="0" borderId="0" xfId="0"/>
    <xf numFmtId="0" fontId="21" fillId="0" borderId="0" xfId="0" applyFont="1" applyAlignment="1">
      <alignment vertical="center"/>
    </xf>
    <xf numFmtId="0" fontId="21" fillId="0" borderId="0" xfId="0" applyFont="1" applyFill="1" applyAlignment="1">
      <alignment vertical="center"/>
    </xf>
    <xf numFmtId="0" fontId="21" fillId="24" borderId="0" xfId="0" applyFont="1" applyFill="1" applyAlignment="1">
      <alignment vertical="center"/>
    </xf>
    <xf numFmtId="176" fontId="21" fillId="24" borderId="0" xfId="47" applyNumberFormat="1" applyFont="1" applyFill="1" applyAlignment="1">
      <alignment vertical="center"/>
    </xf>
    <xf numFmtId="0" fontId="21" fillId="24" borderId="0" xfId="0" applyFont="1" applyFill="1" applyAlignment="1">
      <alignment vertical="center" wrapText="1"/>
    </xf>
    <xf numFmtId="0" fontId="21" fillId="24" borderId="0" xfId="0" applyFont="1" applyFill="1" applyBorder="1" applyAlignment="1">
      <alignment vertical="center"/>
    </xf>
    <xf numFmtId="0" fontId="21" fillId="0" borderId="10" xfId="0" applyFont="1" applyBorder="1" applyAlignment="1">
      <alignment horizontal="center" vertical="center"/>
    </xf>
    <xf numFmtId="0" fontId="21" fillId="0" borderId="10" xfId="0" applyFont="1" applyBorder="1" applyAlignment="1">
      <alignment horizontal="center" vertical="center" wrapText="1"/>
    </xf>
    <xf numFmtId="0" fontId="21" fillId="0" borderId="10" xfId="0" applyFont="1" applyBorder="1" applyAlignment="1">
      <alignment vertical="center"/>
    </xf>
    <xf numFmtId="0" fontId="21" fillId="24" borderId="10" xfId="0" applyFont="1" applyFill="1" applyBorder="1" applyAlignment="1">
      <alignment vertical="center"/>
    </xf>
    <xf numFmtId="0" fontId="21" fillId="0" borderId="10" xfId="0" applyFont="1" applyBorder="1" applyAlignment="1">
      <alignment vertical="center" wrapText="1"/>
    </xf>
    <xf numFmtId="0" fontId="21" fillId="0" borderId="10" xfId="0" applyFont="1" applyFill="1" applyBorder="1" applyAlignment="1">
      <alignment vertical="center"/>
    </xf>
    <xf numFmtId="0" fontId="21" fillId="0" borderId="10" xfId="0" applyFont="1" applyFill="1" applyBorder="1" applyAlignment="1">
      <alignment vertical="center" wrapText="1"/>
    </xf>
    <xf numFmtId="0" fontId="22" fillId="0" borderId="10" xfId="0" applyFont="1" applyFill="1" applyBorder="1" applyAlignment="1">
      <alignment vertical="center" wrapText="1"/>
    </xf>
    <xf numFmtId="0" fontId="23" fillId="0" borderId="0" xfId="0" applyFont="1" applyAlignment="1">
      <alignment vertical="center"/>
    </xf>
    <xf numFmtId="0" fontId="21" fillId="0" borderId="0" xfId="0" applyFont="1" applyBorder="1" applyAlignment="1">
      <alignment vertical="center"/>
    </xf>
    <xf numFmtId="0" fontId="21" fillId="0" borderId="0" xfId="0" applyFont="1" applyBorder="1" applyAlignment="1">
      <alignment vertical="center" wrapText="1"/>
    </xf>
    <xf numFmtId="0" fontId="21" fillId="0" borderId="0" xfId="0" applyFont="1" applyAlignment="1">
      <alignment vertical="center" wrapText="1"/>
    </xf>
    <xf numFmtId="0" fontId="21" fillId="0" borderId="13" xfId="0" applyFont="1" applyBorder="1" applyAlignment="1">
      <alignment horizontal="centerContinuous" vertical="center"/>
    </xf>
    <xf numFmtId="0" fontId="23" fillId="0" borderId="12" xfId="0" applyFont="1" applyBorder="1" applyAlignment="1">
      <alignment horizontal="centerContinuous" vertical="center"/>
    </xf>
    <xf numFmtId="0" fontId="21" fillId="0" borderId="11" xfId="0" applyFont="1" applyBorder="1" applyAlignment="1">
      <alignment horizontal="centerContinuous" vertical="center"/>
    </xf>
    <xf numFmtId="0" fontId="21" fillId="0" borderId="13" xfId="0" applyFont="1" applyBorder="1" applyAlignment="1">
      <alignment horizontal="centerContinuous" vertical="center" wrapText="1"/>
    </xf>
    <xf numFmtId="0" fontId="21" fillId="25" borderId="12" xfId="0" applyFont="1" applyFill="1" applyBorder="1" applyAlignment="1">
      <alignment horizontal="centerContinuous" vertical="center"/>
    </xf>
    <xf numFmtId="0" fontId="21" fillId="25" borderId="13" xfId="0" applyFont="1" applyFill="1" applyBorder="1" applyAlignment="1">
      <alignment horizontal="centerContinuous" vertical="center"/>
    </xf>
    <xf numFmtId="0" fontId="21" fillId="25" borderId="10" xfId="0" applyFont="1" applyFill="1" applyBorder="1" applyAlignment="1">
      <alignment horizontal="center" vertical="center"/>
    </xf>
    <xf numFmtId="0" fontId="21" fillId="25" borderId="10" xfId="0" applyFont="1" applyFill="1" applyBorder="1" applyAlignment="1">
      <alignment horizontal="center" vertical="center" wrapText="1"/>
    </xf>
    <xf numFmtId="0" fontId="21" fillId="25" borderId="10" xfId="0" applyFont="1" applyFill="1" applyBorder="1" applyAlignment="1">
      <alignment vertical="center"/>
    </xf>
    <xf numFmtId="0" fontId="0" fillId="0" borderId="0" xfId="0" applyFont="1"/>
    <xf numFmtId="0" fontId="21" fillId="0" borderId="12" xfId="0" applyFont="1" applyFill="1" applyBorder="1" applyAlignment="1">
      <alignment horizontal="centerContinuous" vertical="center"/>
    </xf>
    <xf numFmtId="0" fontId="25" fillId="0" borderId="0" xfId="0" applyFont="1"/>
    <xf numFmtId="0" fontId="25" fillId="0" borderId="14" xfId="0" applyFont="1" applyBorder="1" applyAlignment="1">
      <alignment horizontal="center"/>
    </xf>
    <xf numFmtId="0" fontId="23" fillId="0" borderId="0" xfId="0" applyFont="1"/>
  </cellXfs>
  <cellStyles count="48">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20" builtinId="29" customBuiltin="1"/>
    <cellStyle name="アクセント 2" xfId="21" builtinId="33" customBuiltin="1"/>
    <cellStyle name="アクセント 3" xfId="22" builtinId="37" customBuiltin="1"/>
    <cellStyle name="アクセント 4" xfId="23" builtinId="41" customBuiltin="1"/>
    <cellStyle name="アクセント 5" xfId="24" builtinId="45" customBuiltin="1"/>
    <cellStyle name="アクセント 6" xfId="25" builtinId="49" customBuiltin="1"/>
    <cellStyle name="タイトル" xfId="26" builtinId="15" customBuiltin="1"/>
    <cellStyle name="チェック セル" xfId="27" builtinId="23" customBuiltin="1"/>
    <cellStyle name="どちらでもない" xfId="19" builtinId="28" customBuiltin="1"/>
    <cellStyle name="パーセント" xfId="47" builtinId="5"/>
    <cellStyle name="メモ" xfId="28" builtinId="10" customBuiltin="1"/>
    <cellStyle name="リンク セル" xfId="29" builtinId="24" customBuiltin="1"/>
    <cellStyle name="悪い" xfId="32" builtinId="27" customBuiltin="1"/>
    <cellStyle name="計算" xfId="43" builtinId="22" customBuiltin="1"/>
    <cellStyle name="警告文" xfId="45" builtinId="11" customBuiltin="1"/>
    <cellStyle name="見出し 1" xfId="39" builtinId="16" customBuiltin="1"/>
    <cellStyle name="見出し 2" xfId="40" builtinId="17" customBuiltin="1"/>
    <cellStyle name="見出し 3" xfId="41" builtinId="18" customBuiltin="1"/>
    <cellStyle name="見出し 4" xfId="42" builtinId="19" customBuiltin="1"/>
    <cellStyle name="集計" xfId="46" builtinId="25" customBuiltin="1"/>
    <cellStyle name="出力" xfId="31" builtinId="21" customBuiltin="1"/>
    <cellStyle name="説明文" xfId="44" builtinId="53" customBuiltin="1"/>
    <cellStyle name="入力" xfId="30" builtinId="20" customBuiltin="1"/>
    <cellStyle name="標準" xfId="0" builtinId="0"/>
    <cellStyle name="標準 2" xfId="33"/>
    <cellStyle name="標準 3" xfId="34"/>
    <cellStyle name="標準 4" xfId="35"/>
    <cellStyle name="標準 4 2" xfId="36"/>
    <cellStyle name="標準 4 3" xfId="37"/>
    <cellStyle name="良い" xfId="38"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155"/>
  <sheetViews>
    <sheetView tabSelected="1" view="pageBreakPreview" zoomScale="85" zoomScaleNormal="85" zoomScaleSheetLayoutView="85" workbookViewId="0">
      <pane xSplit="1" ySplit="8" topLeftCell="B111" activePane="bottomRight" state="frozen"/>
      <selection pane="topRight"/>
      <selection pane="bottomLeft"/>
      <selection pane="bottomRight" activeCell="F115" sqref="F115"/>
    </sheetView>
  </sheetViews>
  <sheetFormatPr defaultColWidth="9" defaultRowHeight="13.5" x14ac:dyDescent="0.15"/>
  <cols>
    <col min="1" max="1" width="9" style="1" customWidth="1"/>
    <col min="2" max="2" width="29.75" style="1" bestFit="1" customWidth="1"/>
    <col min="3" max="3" width="26.75" style="1" bestFit="1" customWidth="1"/>
    <col min="4" max="4" width="37.5" style="1" bestFit="1" customWidth="1"/>
    <col min="5" max="5" width="69.625" style="18" customWidth="1"/>
    <col min="6" max="6" width="16.25" style="1" customWidth="1"/>
    <col min="7" max="7" width="16.75" style="1" customWidth="1"/>
    <col min="8" max="8" width="39.5" style="1" customWidth="1"/>
    <col min="9" max="9" width="12.875" style="1" bestFit="1" customWidth="1"/>
    <col min="10" max="10" width="12.875" style="1" customWidth="1"/>
    <col min="11" max="11" width="19.25" style="3" hidden="1" customWidth="1"/>
    <col min="12" max="12" width="9" style="3" hidden="1" customWidth="1"/>
    <col min="13" max="13" width="0" style="3" hidden="1" customWidth="1"/>
    <col min="14" max="14" width="9.25" style="3" hidden="1" customWidth="1"/>
    <col min="15" max="18" width="0" style="3" hidden="1" customWidth="1"/>
    <col min="19" max="19" width="20.25" style="3" hidden="1" customWidth="1"/>
    <col min="20" max="21" width="0" style="3" hidden="1" customWidth="1"/>
    <col min="22" max="22" width="18.125" style="3" hidden="1" customWidth="1"/>
    <col min="23" max="23" width="9" style="3" hidden="1" customWidth="1"/>
    <col min="24" max="26" width="9.75" style="3" hidden="1" customWidth="1"/>
    <col min="27" max="27" width="9" style="1" collapsed="1"/>
    <col min="28" max="16384" width="9" style="1"/>
  </cols>
  <sheetData>
    <row r="1" spans="1:26" x14ac:dyDescent="0.15">
      <c r="A1" s="15" t="s">
        <v>141</v>
      </c>
      <c r="C1" s="16"/>
      <c r="D1" s="16"/>
      <c r="E1" s="17"/>
      <c r="F1" s="16"/>
      <c r="G1" s="28"/>
      <c r="H1" s="28"/>
      <c r="I1" s="28"/>
      <c r="J1" s="28"/>
    </row>
    <row r="2" spans="1:26" x14ac:dyDescent="0.15">
      <c r="A2" s="15"/>
      <c r="B2" s="1" t="s">
        <v>142</v>
      </c>
      <c r="C2" s="16"/>
      <c r="D2" s="16"/>
      <c r="E2" s="17"/>
      <c r="F2" s="16"/>
      <c r="G2" s="28"/>
      <c r="H2" s="28"/>
      <c r="I2" s="28"/>
      <c r="J2" s="28"/>
    </row>
    <row r="3" spans="1:26" x14ac:dyDescent="0.15">
      <c r="B3" s="15" t="s">
        <v>240</v>
      </c>
      <c r="C3" s="16"/>
      <c r="D3" s="16"/>
      <c r="E3" s="17"/>
      <c r="F3" s="16"/>
      <c r="G3" s="28"/>
      <c r="H3" s="28"/>
      <c r="I3" s="28"/>
      <c r="J3" s="28"/>
    </row>
    <row r="4" spans="1:26" x14ac:dyDescent="0.15">
      <c r="B4" s="15" t="s">
        <v>241</v>
      </c>
      <c r="C4" s="16"/>
      <c r="D4" s="16"/>
      <c r="E4" s="17"/>
      <c r="F4" s="16"/>
      <c r="G4" s="28"/>
      <c r="H4" s="28"/>
      <c r="I4" s="28"/>
      <c r="J4" s="28"/>
    </row>
    <row r="5" spans="1:26" x14ac:dyDescent="0.15">
      <c r="A5" s="15"/>
      <c r="B5" s="1" t="s">
        <v>239</v>
      </c>
      <c r="C5" s="16"/>
      <c r="D5" s="16"/>
      <c r="E5" s="17"/>
      <c r="F5" s="16"/>
      <c r="G5" s="28"/>
      <c r="H5" s="28"/>
      <c r="I5" s="28"/>
      <c r="J5" s="28"/>
    </row>
    <row r="6" spans="1:26" x14ac:dyDescent="0.15">
      <c r="A6" s="15"/>
      <c r="C6" s="16"/>
      <c r="D6" s="16"/>
      <c r="E6" s="17"/>
      <c r="F6" s="16"/>
      <c r="G6" s="28"/>
      <c r="H6" s="28"/>
      <c r="I6" s="28"/>
      <c r="J6" s="28"/>
    </row>
    <row r="7" spans="1:26" x14ac:dyDescent="0.15">
      <c r="A7" s="20" t="s">
        <v>139</v>
      </c>
      <c r="B7" s="21"/>
      <c r="C7" s="21"/>
      <c r="D7" s="21"/>
      <c r="E7" s="22"/>
      <c r="F7" s="19"/>
      <c r="G7" s="23" t="s">
        <v>140</v>
      </c>
      <c r="H7" s="24"/>
      <c r="I7" s="29" t="s">
        <v>234</v>
      </c>
      <c r="J7" s="29"/>
    </row>
    <row r="8" spans="1:26" x14ac:dyDescent="0.15">
      <c r="A8" s="7" t="s">
        <v>7</v>
      </c>
      <c r="B8" s="7" t="s">
        <v>3</v>
      </c>
      <c r="C8" s="7" t="s">
        <v>10</v>
      </c>
      <c r="D8" s="8" t="s">
        <v>0</v>
      </c>
      <c r="E8" s="8" t="s">
        <v>28</v>
      </c>
      <c r="F8" s="7" t="s">
        <v>136</v>
      </c>
      <c r="G8" s="25" t="s">
        <v>137</v>
      </c>
      <c r="H8" s="26" t="s">
        <v>35</v>
      </c>
      <c r="I8" s="8" t="s">
        <v>2</v>
      </c>
      <c r="J8" s="8" t="s">
        <v>27</v>
      </c>
      <c r="K8" s="10"/>
      <c r="L8" s="10"/>
      <c r="N8" s="3" t="s">
        <v>26</v>
      </c>
      <c r="O8" s="3" t="s">
        <v>25</v>
      </c>
      <c r="W8" s="3" t="s">
        <v>1</v>
      </c>
      <c r="X8" s="3" t="s">
        <v>23</v>
      </c>
      <c r="Y8" s="3" t="s">
        <v>24</v>
      </c>
      <c r="Z8" s="3" t="s">
        <v>22</v>
      </c>
    </row>
    <row r="9" spans="1:26" ht="85.5" customHeight="1" x14ac:dyDescent="0.15">
      <c r="A9" s="9">
        <v>1</v>
      </c>
      <c r="B9" s="9" t="s">
        <v>96</v>
      </c>
      <c r="C9" s="9" t="s">
        <v>29</v>
      </c>
      <c r="D9" s="9" t="s">
        <v>29</v>
      </c>
      <c r="E9" s="11" t="s">
        <v>114</v>
      </c>
      <c r="F9" s="7" t="s">
        <v>135</v>
      </c>
      <c r="G9" s="25"/>
      <c r="H9" s="27"/>
      <c r="I9" s="7">
        <f>IF(F9="必須",1,2)</f>
        <v>1</v>
      </c>
      <c r="J9" s="7"/>
      <c r="K9" s="10" t="s">
        <v>21</v>
      </c>
      <c r="L9" s="10">
        <f>SUMIF($B:$B,K9,$I:$I)</f>
        <v>0</v>
      </c>
      <c r="M9" s="4"/>
      <c r="N9" s="3" t="s">
        <v>6</v>
      </c>
      <c r="O9" s="3">
        <v>1</v>
      </c>
      <c r="R9" s="3" t="str">
        <f>B9&amp;F9</f>
        <v>基本要件必須</v>
      </c>
      <c r="S9" s="3" t="s">
        <v>16</v>
      </c>
      <c r="V9" s="3" t="s">
        <v>12</v>
      </c>
      <c r="W9" s="3" t="e">
        <f>SUMIFS($I$9:$I$61,$B$9:$B$28,$V9,$I$9:$I$61,$O$9)</f>
        <v>#VALUE!</v>
      </c>
      <c r="X9" s="3" t="e">
        <f>SUMIFS($I$9:$I$61,$B$9:$B$28,$V9,$I$9:$I$61,$O$10)</f>
        <v>#VALUE!</v>
      </c>
      <c r="Y9" s="3" t="e">
        <f>SUMIFS($I$9:$I$61,$B$9:$B$28,$V9,$I$9:$I$61,$O$11)</f>
        <v>#VALUE!</v>
      </c>
      <c r="Z9" s="3" t="e">
        <f>SUM(W9:Y9)</f>
        <v>#VALUE!</v>
      </c>
    </row>
    <row r="10" spans="1:26" ht="85.5" customHeight="1" x14ac:dyDescent="0.15">
      <c r="A10" s="9">
        <v>2</v>
      </c>
      <c r="B10" s="9" t="s">
        <v>96</v>
      </c>
      <c r="C10" s="9" t="s">
        <v>29</v>
      </c>
      <c r="D10" s="9" t="s">
        <v>29</v>
      </c>
      <c r="E10" s="11" t="s">
        <v>134</v>
      </c>
      <c r="F10" s="7" t="s">
        <v>1</v>
      </c>
      <c r="G10" s="25"/>
      <c r="H10" s="27"/>
      <c r="I10" s="7">
        <f t="shared" ref="I10:I73" si="0">IF(F10="必須",1,2)</f>
        <v>1</v>
      </c>
      <c r="J10" s="7"/>
      <c r="K10" s="10" t="s">
        <v>8</v>
      </c>
      <c r="L10" s="10">
        <f>SUMIF($B:$B,K10,$I:$I)</f>
        <v>0</v>
      </c>
      <c r="M10" s="4"/>
      <c r="N10" s="5" t="s">
        <v>36</v>
      </c>
      <c r="O10" s="3">
        <v>2</v>
      </c>
      <c r="R10" s="3" t="str">
        <f t="shared" ref="R10:R14" si="1">B10&amp;F10</f>
        <v>基本要件必須</v>
      </c>
      <c r="S10" s="3" t="s">
        <v>17</v>
      </c>
      <c r="V10" s="3" t="s">
        <v>13</v>
      </c>
      <c r="W10" s="3" t="e">
        <f>SUMIFS($I$9:$I$61,$B$9:$B$28,$V10,$I$9:$I$61,$O$9)</f>
        <v>#VALUE!</v>
      </c>
      <c r="X10" s="3" t="e">
        <f>SUMIFS($I$9:$I$61,$B$9:$B$28,$V10,$I$9:$I$61,$O$10)</f>
        <v>#VALUE!</v>
      </c>
      <c r="Y10" s="3" t="e">
        <f>SUMIFS($I$9:$I$61,$B$9:$B$28,$V10,$I$9:$I$61,$O$11)</f>
        <v>#VALUE!</v>
      </c>
      <c r="Z10" s="3" t="e">
        <f>SUM(W10:Y10)</f>
        <v>#VALUE!</v>
      </c>
    </row>
    <row r="11" spans="1:26" ht="85.5" customHeight="1" x14ac:dyDescent="0.15">
      <c r="A11" s="9">
        <v>3</v>
      </c>
      <c r="B11" s="9" t="s">
        <v>96</v>
      </c>
      <c r="C11" s="9" t="s">
        <v>29</v>
      </c>
      <c r="D11" s="9" t="s">
        <v>29</v>
      </c>
      <c r="E11" s="11" t="s">
        <v>116</v>
      </c>
      <c r="F11" s="7" t="s">
        <v>1</v>
      </c>
      <c r="G11" s="25"/>
      <c r="H11" s="27"/>
      <c r="I11" s="7">
        <f t="shared" si="0"/>
        <v>1</v>
      </c>
      <c r="J11" s="7"/>
      <c r="K11" s="10" t="s">
        <v>5</v>
      </c>
      <c r="L11" s="10">
        <f>SUMIF($B:$B,K11,$I:$I)</f>
        <v>0</v>
      </c>
      <c r="M11" s="4"/>
      <c r="N11" s="3" t="s">
        <v>37</v>
      </c>
      <c r="O11" s="3">
        <v>3</v>
      </c>
      <c r="R11" s="3" t="str">
        <f t="shared" si="1"/>
        <v>基本要件必須</v>
      </c>
      <c r="S11" s="6" t="s">
        <v>18</v>
      </c>
      <c r="V11" s="3" t="s">
        <v>14</v>
      </c>
      <c r="W11" s="3" t="e">
        <f>SUMIFS($I$9:$I$61,$B$9:$B$28,$V11,$I$9:$I$61,$O$9)</f>
        <v>#VALUE!</v>
      </c>
      <c r="X11" s="3" t="e">
        <f>SUMIFS($I$9:$I$61,$B$9:$B$28,$V11,$I$9:$I$61,$O$10)</f>
        <v>#VALUE!</v>
      </c>
      <c r="Y11" s="3" t="e">
        <f>SUMIFS($I$9:$I$61,$B$9:$B$28,$V11,$I$9:$I$61,$O$11)</f>
        <v>#VALUE!</v>
      </c>
      <c r="Z11" s="3" t="e">
        <f>SUM(W11:Y11)</f>
        <v>#VALUE!</v>
      </c>
    </row>
    <row r="12" spans="1:26" ht="85.5" customHeight="1" x14ac:dyDescent="0.15">
      <c r="A12" s="9">
        <v>4</v>
      </c>
      <c r="B12" s="9" t="s">
        <v>96</v>
      </c>
      <c r="C12" s="9" t="s">
        <v>29</v>
      </c>
      <c r="D12" s="9" t="s">
        <v>29</v>
      </c>
      <c r="E12" s="11" t="s">
        <v>231</v>
      </c>
      <c r="F12" s="7" t="s">
        <v>1</v>
      </c>
      <c r="G12" s="25"/>
      <c r="H12" s="27"/>
      <c r="I12" s="7">
        <f t="shared" si="0"/>
        <v>1</v>
      </c>
      <c r="J12" s="7"/>
      <c r="K12" s="10" t="s">
        <v>9</v>
      </c>
      <c r="L12" s="10">
        <f>SUMIF($B:$B,K12,$I:$I)</f>
        <v>0</v>
      </c>
      <c r="M12" s="4"/>
      <c r="R12" s="3" t="str">
        <f t="shared" si="1"/>
        <v>基本要件必須</v>
      </c>
      <c r="S12" s="3" t="s">
        <v>19</v>
      </c>
      <c r="V12" s="3" t="s">
        <v>15</v>
      </c>
      <c r="W12" s="3" t="e">
        <f>SUMIFS($I$9:$I$61,$B$9:$B$28,$V12,$I$9:$I$61,$O$9)</f>
        <v>#VALUE!</v>
      </c>
      <c r="X12" s="3" t="e">
        <f>SUMIFS($I$9:$I$61,$B$9:$B$28,$V12,$I$9:$I$61,$O$10)</f>
        <v>#VALUE!</v>
      </c>
      <c r="Y12" s="3" t="e">
        <f>SUMIFS($I$9:$I$61,$B$9:$B$28,$V12,$I$9:$I$61,$O$11)</f>
        <v>#VALUE!</v>
      </c>
      <c r="Z12" s="3" t="e">
        <f>SUM(W12:Y12)</f>
        <v>#VALUE!</v>
      </c>
    </row>
    <row r="13" spans="1:26" ht="85.5" customHeight="1" x14ac:dyDescent="0.15">
      <c r="A13" s="9">
        <v>5</v>
      </c>
      <c r="B13" s="9" t="s">
        <v>96</v>
      </c>
      <c r="C13" s="9" t="s">
        <v>29</v>
      </c>
      <c r="D13" s="9" t="s">
        <v>29</v>
      </c>
      <c r="E13" s="11" t="s">
        <v>30</v>
      </c>
      <c r="F13" s="7" t="s">
        <v>1</v>
      </c>
      <c r="G13" s="25"/>
      <c r="H13" s="27"/>
      <c r="I13" s="7">
        <f t="shared" si="0"/>
        <v>1</v>
      </c>
      <c r="J13" s="7"/>
      <c r="K13" s="10" t="s">
        <v>11</v>
      </c>
      <c r="L13" s="10">
        <f>SUMIF($B:$B,K13,$I:$I)</f>
        <v>0</v>
      </c>
      <c r="M13" s="4"/>
      <c r="R13" s="3" t="str">
        <f t="shared" si="1"/>
        <v>基本要件必須</v>
      </c>
      <c r="S13" s="3" t="s">
        <v>20</v>
      </c>
      <c r="V13" s="3" t="s">
        <v>11</v>
      </c>
      <c r="W13" s="3" t="e">
        <f>SUMIFS($I$9:$I$61,$B$9:$B$28,$V13,$I$9:$I$61,$O$9)</f>
        <v>#VALUE!</v>
      </c>
      <c r="X13" s="3" t="e">
        <f>SUMIFS($I$9:$I$61,$B$9:$B$28,$V13,$I$9:$I$61,$O$10)</f>
        <v>#VALUE!</v>
      </c>
      <c r="Y13" s="3" t="e">
        <f>SUMIFS($I$9:$I$61,$B$9:$B$28,$V13,$I$9:$I$61,$O$11)</f>
        <v>#VALUE!</v>
      </c>
      <c r="Z13" s="3" t="e">
        <f>SUM(W13:Y13)</f>
        <v>#VALUE!</v>
      </c>
    </row>
    <row r="14" spans="1:26" ht="85.5" customHeight="1" x14ac:dyDescent="0.15">
      <c r="A14" s="9">
        <v>6</v>
      </c>
      <c r="B14" s="9" t="s">
        <v>96</v>
      </c>
      <c r="C14" s="9" t="s">
        <v>29</v>
      </c>
      <c r="D14" s="9" t="s">
        <v>29</v>
      </c>
      <c r="E14" s="11" t="s">
        <v>115</v>
      </c>
      <c r="F14" s="7" t="s">
        <v>1</v>
      </c>
      <c r="G14" s="25"/>
      <c r="H14" s="27"/>
      <c r="I14" s="7">
        <f t="shared" si="0"/>
        <v>1</v>
      </c>
      <c r="J14" s="7"/>
      <c r="K14" s="10" t="s">
        <v>4</v>
      </c>
      <c r="L14" s="10">
        <f>SUM(L9:L13)</f>
        <v>0</v>
      </c>
      <c r="R14" s="3" t="str">
        <f t="shared" si="1"/>
        <v>基本要件必須</v>
      </c>
      <c r="W14" s="3" t="e">
        <f>SUM(W9:W13)</f>
        <v>#VALUE!</v>
      </c>
      <c r="X14" s="3" t="e">
        <f>SUM(X9:X13)</f>
        <v>#VALUE!</v>
      </c>
      <c r="Y14" s="3" t="e">
        <f>SUM(Y9:Y13)</f>
        <v>#VALUE!</v>
      </c>
      <c r="Z14" s="3" t="e">
        <f>SUM(Z9:Z13)</f>
        <v>#VALUE!</v>
      </c>
    </row>
    <row r="15" spans="1:26" ht="85.5" customHeight="1" x14ac:dyDescent="0.15">
      <c r="A15" s="9">
        <v>7</v>
      </c>
      <c r="B15" s="9" t="s">
        <v>130</v>
      </c>
      <c r="C15" s="9" t="s">
        <v>131</v>
      </c>
      <c r="D15" s="9" t="s">
        <v>29</v>
      </c>
      <c r="E15" s="11" t="s">
        <v>31</v>
      </c>
      <c r="F15" s="7" t="s">
        <v>1</v>
      </c>
      <c r="G15" s="25"/>
      <c r="H15" s="27"/>
      <c r="I15" s="7">
        <f t="shared" si="0"/>
        <v>1</v>
      </c>
      <c r="J15" s="7"/>
      <c r="K15" s="10"/>
      <c r="L15" s="10"/>
      <c r="R15" s="3" t="e">
        <f>#REF!&amp;#REF!</f>
        <v>#REF!</v>
      </c>
      <c r="W15" s="4" t="e">
        <f>W14/$Z$14</f>
        <v>#VALUE!</v>
      </c>
      <c r="X15" s="4" t="e">
        <f>X14/$Z$14</f>
        <v>#VALUE!</v>
      </c>
      <c r="Y15" s="4" t="e">
        <f>Y14/$Z$14</f>
        <v>#VALUE!</v>
      </c>
    </row>
    <row r="16" spans="1:26" ht="85.5" customHeight="1" x14ac:dyDescent="0.15">
      <c r="A16" s="9">
        <v>8</v>
      </c>
      <c r="B16" s="9" t="s">
        <v>130</v>
      </c>
      <c r="C16" s="9" t="s">
        <v>131</v>
      </c>
      <c r="D16" s="9" t="s">
        <v>29</v>
      </c>
      <c r="E16" s="11" t="s">
        <v>32</v>
      </c>
      <c r="F16" s="7" t="s">
        <v>1</v>
      </c>
      <c r="G16" s="25"/>
      <c r="H16" s="27"/>
      <c r="I16" s="7">
        <f t="shared" si="0"/>
        <v>1</v>
      </c>
      <c r="J16" s="7"/>
      <c r="K16" s="10"/>
      <c r="L16" s="10"/>
      <c r="R16" s="3" t="str">
        <f>B108&amp;F108</f>
        <v>市政情報配信にかかる各機能任意</v>
      </c>
    </row>
    <row r="17" spans="1:26" ht="85.5" customHeight="1" x14ac:dyDescent="0.15">
      <c r="A17" s="9">
        <v>9</v>
      </c>
      <c r="B17" s="9" t="s">
        <v>130</v>
      </c>
      <c r="C17" s="9" t="s">
        <v>132</v>
      </c>
      <c r="D17" s="9" t="s">
        <v>29</v>
      </c>
      <c r="E17" s="11" t="s">
        <v>33</v>
      </c>
      <c r="F17" s="7" t="s">
        <v>1</v>
      </c>
      <c r="G17" s="25"/>
      <c r="H17" s="27"/>
      <c r="I17" s="7">
        <f t="shared" si="0"/>
        <v>1</v>
      </c>
      <c r="J17" s="7"/>
      <c r="K17" s="10"/>
      <c r="L17" s="10"/>
      <c r="R17" s="3" t="str">
        <f t="shared" ref="R17:R24" si="2">B15&amp;F15</f>
        <v>システム利用環境必須</v>
      </c>
    </row>
    <row r="18" spans="1:26" ht="85.5" customHeight="1" x14ac:dyDescent="0.15">
      <c r="A18" s="9">
        <v>10</v>
      </c>
      <c r="B18" s="9" t="s">
        <v>130</v>
      </c>
      <c r="C18" s="9" t="s">
        <v>132</v>
      </c>
      <c r="D18" s="9" t="s">
        <v>29</v>
      </c>
      <c r="E18" s="11" t="s">
        <v>232</v>
      </c>
      <c r="F18" s="7" t="s">
        <v>1</v>
      </c>
      <c r="G18" s="25"/>
      <c r="H18" s="27"/>
      <c r="I18" s="7">
        <f t="shared" si="0"/>
        <v>1</v>
      </c>
      <c r="J18" s="7"/>
      <c r="K18" s="10"/>
      <c r="L18" s="10"/>
      <c r="R18" s="3" t="str">
        <f t="shared" si="2"/>
        <v>システム利用環境必須</v>
      </c>
    </row>
    <row r="19" spans="1:26" ht="85.5" customHeight="1" x14ac:dyDescent="0.15">
      <c r="A19" s="9">
        <v>11</v>
      </c>
      <c r="B19" s="9" t="s">
        <v>130</v>
      </c>
      <c r="C19" s="9" t="s">
        <v>132</v>
      </c>
      <c r="D19" s="9" t="s">
        <v>29</v>
      </c>
      <c r="E19" s="11" t="s">
        <v>34</v>
      </c>
      <c r="F19" s="7" t="s">
        <v>1</v>
      </c>
      <c r="G19" s="25"/>
      <c r="H19" s="27"/>
      <c r="I19" s="7">
        <f t="shared" si="0"/>
        <v>1</v>
      </c>
      <c r="J19" s="7"/>
      <c r="K19" s="10"/>
      <c r="L19" s="10"/>
      <c r="R19" s="3" t="str">
        <f t="shared" si="2"/>
        <v>システム利用環境必須</v>
      </c>
    </row>
    <row r="20" spans="1:26" ht="85.5" customHeight="1" x14ac:dyDescent="0.15">
      <c r="A20" s="9">
        <v>12</v>
      </c>
      <c r="B20" s="9" t="s">
        <v>130</v>
      </c>
      <c r="C20" s="9" t="s">
        <v>132</v>
      </c>
      <c r="D20" s="9" t="s">
        <v>29</v>
      </c>
      <c r="E20" s="11" t="s">
        <v>133</v>
      </c>
      <c r="F20" s="7" t="s">
        <v>1</v>
      </c>
      <c r="G20" s="25"/>
      <c r="H20" s="27"/>
      <c r="I20" s="7">
        <f t="shared" si="0"/>
        <v>1</v>
      </c>
      <c r="J20" s="7"/>
      <c r="K20" s="10"/>
      <c r="L20" s="10"/>
      <c r="R20" s="3" t="str">
        <f t="shared" si="2"/>
        <v>システム利用環境必須</v>
      </c>
    </row>
    <row r="21" spans="1:26" ht="85.5" customHeight="1" x14ac:dyDescent="0.15">
      <c r="A21" s="9">
        <v>13</v>
      </c>
      <c r="B21" s="9" t="s">
        <v>130</v>
      </c>
      <c r="C21" s="9" t="s">
        <v>132</v>
      </c>
      <c r="D21" s="9" t="s">
        <v>29</v>
      </c>
      <c r="E21" s="11" t="s">
        <v>38</v>
      </c>
      <c r="F21" s="7" t="s">
        <v>1</v>
      </c>
      <c r="G21" s="25"/>
      <c r="H21" s="27"/>
      <c r="I21" s="7">
        <f t="shared" si="0"/>
        <v>1</v>
      </c>
      <c r="J21" s="7"/>
      <c r="K21" s="10"/>
      <c r="L21" s="10"/>
      <c r="R21" s="3" t="str">
        <f t="shared" si="2"/>
        <v>システム利用環境必須</v>
      </c>
    </row>
    <row r="22" spans="1:26" ht="85.5" customHeight="1" x14ac:dyDescent="0.15">
      <c r="A22" s="9">
        <v>14</v>
      </c>
      <c r="B22" s="9" t="s">
        <v>130</v>
      </c>
      <c r="C22" s="9" t="s">
        <v>132</v>
      </c>
      <c r="D22" s="12" t="s">
        <v>29</v>
      </c>
      <c r="E22" s="13" t="s">
        <v>149</v>
      </c>
      <c r="F22" s="7" t="s">
        <v>1</v>
      </c>
      <c r="G22" s="25"/>
      <c r="H22" s="27"/>
      <c r="I22" s="7">
        <f t="shared" si="0"/>
        <v>1</v>
      </c>
      <c r="J22" s="7"/>
      <c r="K22" s="10"/>
      <c r="L22" s="10"/>
      <c r="R22" s="3" t="str">
        <f t="shared" si="2"/>
        <v>システム利用環境必須</v>
      </c>
    </row>
    <row r="23" spans="1:26" ht="85.5" customHeight="1" x14ac:dyDescent="0.15">
      <c r="A23" s="9">
        <v>15</v>
      </c>
      <c r="B23" s="9" t="s">
        <v>130</v>
      </c>
      <c r="C23" s="9" t="s">
        <v>132</v>
      </c>
      <c r="D23" s="12" t="s">
        <v>29</v>
      </c>
      <c r="E23" s="13" t="s">
        <v>39</v>
      </c>
      <c r="F23" s="7" t="s">
        <v>1</v>
      </c>
      <c r="G23" s="25"/>
      <c r="H23" s="27"/>
      <c r="I23" s="7">
        <f t="shared" si="0"/>
        <v>1</v>
      </c>
      <c r="J23" s="7"/>
      <c r="K23" s="10"/>
      <c r="L23" s="10"/>
      <c r="R23" s="3" t="str">
        <f t="shared" si="2"/>
        <v>システム利用環境必須</v>
      </c>
    </row>
    <row r="24" spans="1:26" s="2" customFormat="1" ht="85.5" customHeight="1" x14ac:dyDescent="0.15">
      <c r="A24" s="9">
        <v>16</v>
      </c>
      <c r="B24" s="12" t="s">
        <v>97</v>
      </c>
      <c r="C24" s="9" t="s">
        <v>104</v>
      </c>
      <c r="D24" s="9" t="s">
        <v>105</v>
      </c>
      <c r="E24" s="11" t="s">
        <v>146</v>
      </c>
      <c r="F24" s="7" t="s">
        <v>1</v>
      </c>
      <c r="G24" s="25"/>
      <c r="H24" s="27"/>
      <c r="I24" s="7">
        <f t="shared" si="0"/>
        <v>1</v>
      </c>
      <c r="J24" s="7"/>
      <c r="K24" s="10"/>
      <c r="L24" s="10"/>
      <c r="M24" s="3"/>
      <c r="N24" s="3"/>
      <c r="O24" s="3"/>
      <c r="P24" s="3"/>
      <c r="Q24" s="3"/>
      <c r="R24" s="3" t="str">
        <f t="shared" si="2"/>
        <v>システム利用環境必須</v>
      </c>
      <c r="S24" s="3"/>
      <c r="T24" s="3"/>
      <c r="U24" s="3"/>
      <c r="V24" s="3"/>
      <c r="W24" s="3"/>
      <c r="X24" s="3"/>
      <c r="Y24" s="3"/>
      <c r="Z24" s="3"/>
    </row>
    <row r="25" spans="1:26" s="2" customFormat="1" ht="85.5" customHeight="1" x14ac:dyDescent="0.15">
      <c r="A25" s="9">
        <v>17</v>
      </c>
      <c r="B25" s="12" t="s">
        <v>97</v>
      </c>
      <c r="C25" s="9" t="s">
        <v>104</v>
      </c>
      <c r="D25" s="9" t="s">
        <v>105</v>
      </c>
      <c r="E25" s="11" t="s">
        <v>150</v>
      </c>
      <c r="F25" s="7" t="s">
        <v>135</v>
      </c>
      <c r="G25" s="25"/>
      <c r="H25" s="27"/>
      <c r="I25" s="7">
        <f t="shared" si="0"/>
        <v>1</v>
      </c>
      <c r="J25" s="7"/>
      <c r="K25" s="10"/>
      <c r="L25" s="10"/>
      <c r="M25" s="3"/>
      <c r="N25" s="3"/>
      <c r="O25" s="3"/>
      <c r="P25" s="3"/>
      <c r="Q25" s="3"/>
      <c r="R25" s="3"/>
      <c r="S25" s="3"/>
      <c r="T25" s="3"/>
      <c r="U25" s="3"/>
      <c r="V25" s="3"/>
      <c r="W25" s="3"/>
      <c r="X25" s="3"/>
      <c r="Y25" s="3"/>
      <c r="Z25" s="3"/>
    </row>
    <row r="26" spans="1:26" s="2" customFormat="1" ht="85.5" customHeight="1" x14ac:dyDescent="0.15">
      <c r="A26" s="9">
        <v>18</v>
      </c>
      <c r="B26" s="12" t="s">
        <v>97</v>
      </c>
      <c r="C26" s="9" t="s">
        <v>104</v>
      </c>
      <c r="D26" s="9" t="s">
        <v>105</v>
      </c>
      <c r="E26" s="11" t="s">
        <v>151</v>
      </c>
      <c r="F26" s="7" t="s">
        <v>1</v>
      </c>
      <c r="G26" s="25"/>
      <c r="H26" s="27"/>
      <c r="I26" s="7">
        <f t="shared" si="0"/>
        <v>1</v>
      </c>
      <c r="J26" s="7"/>
      <c r="K26" s="10"/>
      <c r="L26" s="10"/>
      <c r="M26" s="3"/>
      <c r="N26" s="3"/>
      <c r="O26" s="3"/>
      <c r="P26" s="3"/>
      <c r="Q26" s="3"/>
      <c r="R26" s="3" t="str">
        <f>B24&amp;F97</f>
        <v>市政情報配信にかかる各機能任意</v>
      </c>
      <c r="S26" s="3"/>
      <c r="T26" s="3"/>
      <c r="U26" s="3"/>
      <c r="V26" s="3"/>
      <c r="W26" s="3"/>
      <c r="X26" s="3"/>
      <c r="Y26" s="3"/>
      <c r="Z26" s="3"/>
    </row>
    <row r="27" spans="1:26" s="2" customFormat="1" ht="85.5" customHeight="1" x14ac:dyDescent="0.15">
      <c r="A27" s="9">
        <v>19</v>
      </c>
      <c r="B27" s="12" t="s">
        <v>97</v>
      </c>
      <c r="C27" s="9" t="s">
        <v>104</v>
      </c>
      <c r="D27" s="9" t="s">
        <v>105</v>
      </c>
      <c r="E27" s="11" t="s">
        <v>52</v>
      </c>
      <c r="F27" s="7" t="s">
        <v>1</v>
      </c>
      <c r="G27" s="25"/>
      <c r="H27" s="27"/>
      <c r="I27" s="7">
        <f t="shared" si="0"/>
        <v>1</v>
      </c>
      <c r="J27" s="7"/>
      <c r="K27" s="10"/>
      <c r="L27" s="10"/>
      <c r="M27" s="3"/>
      <c r="N27" s="3"/>
      <c r="O27" s="3"/>
      <c r="P27" s="3"/>
      <c r="Q27" s="3"/>
      <c r="R27" s="3" t="str">
        <f>B25&amp;F98</f>
        <v>市政情報配信にかかる各機能任意</v>
      </c>
      <c r="S27" s="3"/>
      <c r="T27" s="3"/>
      <c r="U27" s="3"/>
      <c r="V27" s="3"/>
      <c r="W27" s="3"/>
      <c r="X27" s="3"/>
      <c r="Y27" s="3"/>
      <c r="Z27" s="3"/>
    </row>
    <row r="28" spans="1:26" s="2" customFormat="1" ht="85.5" customHeight="1" x14ac:dyDescent="0.15">
      <c r="A28" s="9">
        <v>20</v>
      </c>
      <c r="B28" s="9" t="s">
        <v>97</v>
      </c>
      <c r="C28" s="9" t="s">
        <v>147</v>
      </c>
      <c r="D28" s="9" t="s">
        <v>29</v>
      </c>
      <c r="E28" s="11" t="s">
        <v>152</v>
      </c>
      <c r="F28" s="7" t="s">
        <v>1</v>
      </c>
      <c r="G28" s="25"/>
      <c r="H28" s="27"/>
      <c r="I28" s="7">
        <f t="shared" si="0"/>
        <v>1</v>
      </c>
      <c r="J28" s="7"/>
      <c r="K28" s="10"/>
      <c r="L28" s="10"/>
      <c r="M28" s="3"/>
      <c r="N28" s="3"/>
      <c r="O28" s="3"/>
      <c r="P28" s="3"/>
      <c r="Q28" s="3"/>
      <c r="R28" s="3" t="str">
        <f>B26&amp;F100</f>
        <v>市政情報配信にかかる各機能任意</v>
      </c>
      <c r="S28" s="3"/>
      <c r="T28" s="3"/>
      <c r="U28" s="3"/>
      <c r="V28" s="3"/>
      <c r="W28" s="3"/>
      <c r="X28" s="3"/>
      <c r="Y28" s="3"/>
      <c r="Z28" s="3"/>
    </row>
    <row r="29" spans="1:26" s="2" customFormat="1" ht="85.5" customHeight="1" x14ac:dyDescent="0.15">
      <c r="A29" s="9">
        <v>21</v>
      </c>
      <c r="B29" s="9" t="s">
        <v>97</v>
      </c>
      <c r="C29" s="9" t="s">
        <v>147</v>
      </c>
      <c r="D29" s="9" t="s">
        <v>29</v>
      </c>
      <c r="E29" s="11" t="s">
        <v>153</v>
      </c>
      <c r="F29" s="7" t="s">
        <v>1</v>
      </c>
      <c r="G29" s="25"/>
      <c r="H29" s="27"/>
      <c r="I29" s="7">
        <f t="shared" si="0"/>
        <v>1</v>
      </c>
      <c r="J29" s="7"/>
      <c r="K29" s="10"/>
      <c r="L29" s="10"/>
      <c r="M29" s="3"/>
      <c r="N29" s="3"/>
      <c r="O29" s="3"/>
      <c r="P29" s="3"/>
      <c r="Q29" s="3"/>
      <c r="R29" s="3" t="str">
        <f>B27&amp;F101</f>
        <v>市政情報配信にかかる各機能任意</v>
      </c>
      <c r="S29" s="3"/>
      <c r="T29" s="3"/>
      <c r="U29" s="3"/>
      <c r="V29" s="3"/>
      <c r="W29" s="3"/>
      <c r="X29" s="3"/>
      <c r="Y29" s="3"/>
      <c r="Z29" s="3"/>
    </row>
    <row r="30" spans="1:26" s="2" customFormat="1" ht="85.5" customHeight="1" x14ac:dyDescent="0.15">
      <c r="A30" s="9">
        <v>22</v>
      </c>
      <c r="B30" s="9" t="s">
        <v>97</v>
      </c>
      <c r="C30" s="9" t="s">
        <v>147</v>
      </c>
      <c r="D30" s="9" t="s">
        <v>29</v>
      </c>
      <c r="E30" s="11" t="s">
        <v>58</v>
      </c>
      <c r="F30" s="7" t="s">
        <v>1</v>
      </c>
      <c r="G30" s="25"/>
      <c r="H30" s="27"/>
      <c r="I30" s="7">
        <f t="shared" si="0"/>
        <v>1</v>
      </c>
      <c r="J30" s="7"/>
      <c r="K30" s="10"/>
      <c r="L30" s="10"/>
      <c r="M30" s="3"/>
      <c r="N30" s="3"/>
      <c r="O30" s="3"/>
      <c r="P30" s="3"/>
      <c r="Q30" s="3"/>
      <c r="R30" s="3" t="str">
        <f>B36&amp;F77</f>
        <v>市政情報配信にかかる各機能任意</v>
      </c>
      <c r="S30" s="3"/>
      <c r="T30" s="3"/>
      <c r="U30" s="3"/>
      <c r="V30" s="3"/>
      <c r="W30" s="3"/>
      <c r="X30" s="3"/>
      <c r="Y30" s="3"/>
      <c r="Z30" s="3"/>
    </row>
    <row r="31" spans="1:26" s="2" customFormat="1" ht="85.5" customHeight="1" x14ac:dyDescent="0.15">
      <c r="A31" s="9">
        <v>23</v>
      </c>
      <c r="B31" s="9" t="s">
        <v>97</v>
      </c>
      <c r="C31" s="9" t="s">
        <v>147</v>
      </c>
      <c r="D31" s="9" t="s">
        <v>29</v>
      </c>
      <c r="E31" s="11" t="s">
        <v>59</v>
      </c>
      <c r="F31" s="7" t="s">
        <v>1</v>
      </c>
      <c r="G31" s="25"/>
      <c r="H31" s="27"/>
      <c r="I31" s="7">
        <f t="shared" si="0"/>
        <v>1</v>
      </c>
      <c r="J31" s="7"/>
      <c r="K31" s="10"/>
      <c r="L31" s="10"/>
      <c r="M31" s="3"/>
      <c r="N31" s="3"/>
      <c r="O31" s="3"/>
      <c r="P31" s="3"/>
      <c r="Q31" s="3"/>
      <c r="R31" s="3"/>
      <c r="S31" s="3"/>
      <c r="T31" s="3"/>
      <c r="U31" s="3"/>
      <c r="V31" s="3"/>
      <c r="W31" s="3"/>
      <c r="X31" s="3"/>
      <c r="Y31" s="3"/>
      <c r="Z31" s="3"/>
    </row>
    <row r="32" spans="1:26" s="2" customFormat="1" ht="85.5" customHeight="1" x14ac:dyDescent="0.15">
      <c r="A32" s="9">
        <v>24</v>
      </c>
      <c r="B32" s="9" t="s">
        <v>97</v>
      </c>
      <c r="C32" s="9" t="s">
        <v>147</v>
      </c>
      <c r="D32" s="9" t="s">
        <v>29</v>
      </c>
      <c r="E32" s="11" t="s">
        <v>154</v>
      </c>
      <c r="F32" s="7" t="s">
        <v>1</v>
      </c>
      <c r="G32" s="25"/>
      <c r="H32" s="27"/>
      <c r="I32" s="7">
        <f t="shared" si="0"/>
        <v>1</v>
      </c>
      <c r="J32" s="7"/>
      <c r="K32" s="10"/>
      <c r="L32" s="10"/>
      <c r="M32" s="3"/>
      <c r="N32" s="3"/>
      <c r="O32" s="3"/>
      <c r="P32" s="3"/>
      <c r="Q32" s="3"/>
      <c r="R32" s="3" t="str">
        <f>B38&amp;F79</f>
        <v>市政情報配信にかかる各機能必須</v>
      </c>
      <c r="S32" s="3"/>
      <c r="T32" s="3"/>
      <c r="U32" s="3"/>
      <c r="V32" s="3"/>
      <c r="W32" s="3"/>
      <c r="X32" s="3"/>
      <c r="Y32" s="3"/>
      <c r="Z32" s="3"/>
    </row>
    <row r="33" spans="1:26" s="2" customFormat="1" ht="85.5" customHeight="1" x14ac:dyDescent="0.15">
      <c r="A33" s="9">
        <v>25</v>
      </c>
      <c r="B33" s="9" t="s">
        <v>97</v>
      </c>
      <c r="C33" s="9" t="s">
        <v>147</v>
      </c>
      <c r="D33" s="9" t="s">
        <v>29</v>
      </c>
      <c r="E33" s="11" t="s">
        <v>60</v>
      </c>
      <c r="F33" s="7" t="s">
        <v>1</v>
      </c>
      <c r="G33" s="25"/>
      <c r="H33" s="27"/>
      <c r="I33" s="7">
        <f t="shared" si="0"/>
        <v>1</v>
      </c>
      <c r="J33" s="7"/>
      <c r="K33" s="10"/>
      <c r="L33" s="10"/>
      <c r="M33" s="3"/>
      <c r="N33" s="3"/>
      <c r="O33" s="3"/>
      <c r="P33" s="3"/>
      <c r="Q33" s="3"/>
      <c r="R33" s="3" t="str">
        <f>B39&amp;F81</f>
        <v>市政情報配信にかかる各機能必須</v>
      </c>
      <c r="S33" s="3"/>
      <c r="T33" s="3"/>
      <c r="U33" s="3"/>
      <c r="V33" s="3"/>
      <c r="W33" s="3"/>
      <c r="X33" s="3"/>
      <c r="Y33" s="3"/>
      <c r="Z33" s="3"/>
    </row>
    <row r="34" spans="1:26" s="2" customFormat="1" ht="85.5" customHeight="1" x14ac:dyDescent="0.15">
      <c r="A34" s="9">
        <v>26</v>
      </c>
      <c r="B34" s="9" t="s">
        <v>97</v>
      </c>
      <c r="C34" s="9" t="s">
        <v>147</v>
      </c>
      <c r="D34" s="9" t="s">
        <v>29</v>
      </c>
      <c r="E34" s="11" t="s">
        <v>155</v>
      </c>
      <c r="F34" s="7" t="s">
        <v>1</v>
      </c>
      <c r="G34" s="25"/>
      <c r="H34" s="27"/>
      <c r="I34" s="7">
        <f t="shared" si="0"/>
        <v>1</v>
      </c>
      <c r="J34" s="7"/>
      <c r="K34" s="10"/>
      <c r="L34" s="10"/>
      <c r="M34" s="3"/>
      <c r="N34" s="3"/>
      <c r="O34" s="3"/>
      <c r="P34" s="3"/>
      <c r="Q34" s="3"/>
      <c r="R34" s="3" t="str">
        <f>B40&amp;F82</f>
        <v>市政情報配信にかかる各機能必須</v>
      </c>
      <c r="S34" s="3"/>
      <c r="T34" s="3"/>
      <c r="U34" s="3"/>
      <c r="V34" s="3"/>
      <c r="W34" s="3"/>
      <c r="X34" s="3"/>
      <c r="Y34" s="3"/>
      <c r="Z34" s="3"/>
    </row>
    <row r="35" spans="1:26" s="2" customFormat="1" ht="85.5" customHeight="1" x14ac:dyDescent="0.15">
      <c r="A35" s="9">
        <v>27</v>
      </c>
      <c r="B35" s="9" t="s">
        <v>97</v>
      </c>
      <c r="C35" s="9" t="s">
        <v>147</v>
      </c>
      <c r="D35" s="9" t="s">
        <v>29</v>
      </c>
      <c r="E35" s="11" t="s">
        <v>61</v>
      </c>
      <c r="F35" s="7" t="s">
        <v>1</v>
      </c>
      <c r="G35" s="25"/>
      <c r="H35" s="27"/>
      <c r="I35" s="7">
        <f t="shared" si="0"/>
        <v>1</v>
      </c>
      <c r="J35" s="7"/>
      <c r="K35" s="10"/>
      <c r="L35" s="10"/>
      <c r="M35" s="3"/>
      <c r="N35" s="3"/>
      <c r="O35" s="3"/>
      <c r="P35" s="3"/>
      <c r="Q35" s="3"/>
      <c r="R35" s="3" t="str">
        <f>B41&amp;F80</f>
        <v>市政情報配信にかかる各機能必須</v>
      </c>
      <c r="S35" s="3"/>
      <c r="T35" s="3"/>
      <c r="U35" s="3"/>
      <c r="V35" s="3"/>
      <c r="W35" s="3"/>
      <c r="X35" s="3"/>
      <c r="Y35" s="3"/>
      <c r="Z35" s="3"/>
    </row>
    <row r="36" spans="1:26" s="2" customFormat="1" ht="85.5" customHeight="1" x14ac:dyDescent="0.15">
      <c r="A36" s="9">
        <v>28</v>
      </c>
      <c r="B36" s="12" t="s">
        <v>97</v>
      </c>
      <c r="C36" s="9" t="s">
        <v>106</v>
      </c>
      <c r="D36" s="9" t="s">
        <v>29</v>
      </c>
      <c r="E36" s="11" t="s">
        <v>62</v>
      </c>
      <c r="F36" s="7" t="s">
        <v>1</v>
      </c>
      <c r="G36" s="25"/>
      <c r="H36" s="27"/>
      <c r="I36" s="7">
        <f t="shared" si="0"/>
        <v>1</v>
      </c>
      <c r="J36" s="7"/>
      <c r="K36" s="10"/>
      <c r="L36" s="10"/>
      <c r="M36" s="3"/>
      <c r="N36" s="3"/>
      <c r="O36" s="3"/>
      <c r="P36" s="3"/>
      <c r="Q36" s="3"/>
      <c r="R36" s="3" t="str">
        <f t="shared" ref="R36:R47" si="3">B42&amp;F85</f>
        <v>市政情報配信にかかる各機能必須</v>
      </c>
      <c r="S36" s="3"/>
      <c r="T36" s="3"/>
      <c r="U36" s="3"/>
      <c r="V36" s="3"/>
      <c r="W36" s="3"/>
      <c r="X36" s="3"/>
      <c r="Y36" s="3"/>
      <c r="Z36" s="3"/>
    </row>
    <row r="37" spans="1:26" s="2" customFormat="1" ht="85.5" customHeight="1" x14ac:dyDescent="0.15">
      <c r="A37" s="9">
        <v>29</v>
      </c>
      <c r="B37" s="12" t="s">
        <v>97</v>
      </c>
      <c r="C37" s="9" t="s">
        <v>106</v>
      </c>
      <c r="D37" s="9" t="s">
        <v>29</v>
      </c>
      <c r="E37" s="11" t="s">
        <v>156</v>
      </c>
      <c r="F37" s="7" t="s">
        <v>1</v>
      </c>
      <c r="G37" s="25"/>
      <c r="H37" s="27"/>
      <c r="I37" s="7">
        <f t="shared" si="0"/>
        <v>1</v>
      </c>
      <c r="J37" s="7"/>
      <c r="K37" s="10"/>
      <c r="L37" s="10"/>
      <c r="M37" s="3"/>
      <c r="N37" s="3"/>
      <c r="O37" s="3"/>
      <c r="P37" s="3"/>
      <c r="Q37" s="3"/>
      <c r="R37" s="3" t="str">
        <f t="shared" si="3"/>
        <v>市政情報配信にかかる各機能必須</v>
      </c>
      <c r="S37" s="3"/>
      <c r="T37" s="3"/>
      <c r="U37" s="3"/>
      <c r="V37" s="3"/>
      <c r="W37" s="3"/>
      <c r="X37" s="3"/>
      <c r="Y37" s="3"/>
      <c r="Z37" s="3"/>
    </row>
    <row r="38" spans="1:26" s="2" customFormat="1" ht="85.5" customHeight="1" x14ac:dyDescent="0.15">
      <c r="A38" s="9">
        <v>30</v>
      </c>
      <c r="B38" s="12" t="s">
        <v>97</v>
      </c>
      <c r="C38" s="9" t="s">
        <v>106</v>
      </c>
      <c r="D38" s="9" t="s">
        <v>29</v>
      </c>
      <c r="E38" s="11" t="s">
        <v>63</v>
      </c>
      <c r="F38" s="7" t="s">
        <v>1</v>
      </c>
      <c r="G38" s="25"/>
      <c r="H38" s="27"/>
      <c r="I38" s="7">
        <f t="shared" si="0"/>
        <v>1</v>
      </c>
      <c r="J38" s="7"/>
      <c r="K38" s="10"/>
      <c r="L38" s="10"/>
      <c r="M38" s="3"/>
      <c r="N38" s="3"/>
      <c r="O38" s="3"/>
      <c r="P38" s="3"/>
      <c r="Q38" s="3"/>
      <c r="R38" s="3" t="str">
        <f t="shared" si="3"/>
        <v>市政情報配信にかかる各機能任意</v>
      </c>
      <c r="S38" s="3"/>
      <c r="T38" s="3"/>
      <c r="U38" s="3"/>
      <c r="V38" s="3"/>
      <c r="W38" s="3"/>
      <c r="X38" s="3"/>
      <c r="Y38" s="3"/>
      <c r="Z38" s="3"/>
    </row>
    <row r="39" spans="1:26" s="2" customFormat="1" ht="85.5" customHeight="1" x14ac:dyDescent="0.15">
      <c r="A39" s="9">
        <v>31</v>
      </c>
      <c r="B39" s="12" t="s">
        <v>97</v>
      </c>
      <c r="C39" s="9" t="s">
        <v>106</v>
      </c>
      <c r="D39" s="9" t="s">
        <v>29</v>
      </c>
      <c r="E39" s="11" t="s">
        <v>64</v>
      </c>
      <c r="F39" s="7" t="s">
        <v>1</v>
      </c>
      <c r="G39" s="25"/>
      <c r="H39" s="27"/>
      <c r="I39" s="7">
        <f t="shared" si="0"/>
        <v>1</v>
      </c>
      <c r="J39" s="7"/>
      <c r="K39" s="10"/>
      <c r="L39" s="10"/>
      <c r="M39" s="3"/>
      <c r="N39" s="3"/>
      <c r="O39" s="3"/>
      <c r="P39" s="3"/>
      <c r="Q39" s="3"/>
      <c r="R39" s="3" t="str">
        <f t="shared" si="3"/>
        <v>市政情報配信にかかる各機能必須</v>
      </c>
      <c r="S39" s="3"/>
      <c r="T39" s="3"/>
      <c r="U39" s="3"/>
      <c r="V39" s="3"/>
      <c r="W39" s="3"/>
      <c r="X39" s="3"/>
      <c r="Y39" s="3"/>
      <c r="Z39" s="3"/>
    </row>
    <row r="40" spans="1:26" s="2" customFormat="1" ht="85.5" customHeight="1" x14ac:dyDescent="0.15">
      <c r="A40" s="9">
        <v>32</v>
      </c>
      <c r="B40" s="12" t="s">
        <v>97</v>
      </c>
      <c r="C40" s="9" t="s">
        <v>106</v>
      </c>
      <c r="D40" s="9" t="s">
        <v>29</v>
      </c>
      <c r="E40" s="11" t="s">
        <v>65</v>
      </c>
      <c r="F40" s="7" t="s">
        <v>1</v>
      </c>
      <c r="G40" s="25"/>
      <c r="H40" s="27"/>
      <c r="I40" s="7">
        <f t="shared" si="0"/>
        <v>1</v>
      </c>
      <c r="J40" s="7"/>
      <c r="K40" s="10"/>
      <c r="L40" s="10"/>
      <c r="M40" s="3"/>
      <c r="N40" s="3"/>
      <c r="O40" s="3"/>
      <c r="P40" s="3"/>
      <c r="Q40" s="3"/>
      <c r="R40" s="3" t="str">
        <f t="shared" si="3"/>
        <v>市政情報配信にかかる各機能必須</v>
      </c>
      <c r="S40" s="3"/>
      <c r="T40" s="3"/>
      <c r="U40" s="3"/>
      <c r="V40" s="3"/>
      <c r="W40" s="3"/>
      <c r="X40" s="3"/>
      <c r="Y40" s="3"/>
      <c r="Z40" s="3"/>
    </row>
    <row r="41" spans="1:26" s="2" customFormat="1" ht="85.5" customHeight="1" x14ac:dyDescent="0.15">
      <c r="A41" s="9">
        <v>33</v>
      </c>
      <c r="B41" s="12" t="s">
        <v>97</v>
      </c>
      <c r="C41" s="9" t="s">
        <v>106</v>
      </c>
      <c r="D41" s="9" t="s">
        <v>29</v>
      </c>
      <c r="E41" s="11" t="s">
        <v>233</v>
      </c>
      <c r="F41" s="7" t="s">
        <v>1</v>
      </c>
      <c r="G41" s="25"/>
      <c r="H41" s="27"/>
      <c r="I41" s="7">
        <f t="shared" si="0"/>
        <v>1</v>
      </c>
      <c r="J41" s="7"/>
      <c r="K41" s="10"/>
      <c r="L41" s="10"/>
      <c r="M41" s="3"/>
      <c r="N41" s="3"/>
      <c r="O41" s="3"/>
      <c r="P41" s="3"/>
      <c r="Q41" s="3"/>
      <c r="R41" s="3" t="str">
        <f t="shared" si="3"/>
        <v>市政情報配信にかかる各機能必須</v>
      </c>
      <c r="S41" s="3"/>
      <c r="T41" s="3"/>
      <c r="U41" s="3"/>
      <c r="V41" s="3"/>
      <c r="W41" s="3"/>
      <c r="X41" s="3"/>
      <c r="Y41" s="3"/>
      <c r="Z41" s="3"/>
    </row>
    <row r="42" spans="1:26" s="2" customFormat="1" ht="85.5" customHeight="1" x14ac:dyDescent="0.15">
      <c r="A42" s="9">
        <v>34</v>
      </c>
      <c r="B42" s="12" t="s">
        <v>97</v>
      </c>
      <c r="C42" s="9" t="s">
        <v>106</v>
      </c>
      <c r="D42" s="9" t="s">
        <v>29</v>
      </c>
      <c r="E42" s="11" t="s">
        <v>66</v>
      </c>
      <c r="F42" s="7" t="s">
        <v>1</v>
      </c>
      <c r="G42" s="25"/>
      <c r="H42" s="27"/>
      <c r="I42" s="7">
        <f t="shared" si="0"/>
        <v>1</v>
      </c>
      <c r="J42" s="7"/>
      <c r="K42" s="10"/>
      <c r="L42" s="10"/>
      <c r="M42" s="3"/>
      <c r="N42" s="3"/>
      <c r="O42" s="3"/>
      <c r="P42" s="3"/>
      <c r="Q42" s="3"/>
      <c r="R42" s="3" t="str">
        <f t="shared" si="3"/>
        <v>市政情報配信にかかる各機能必須</v>
      </c>
      <c r="S42" s="3"/>
      <c r="T42" s="3"/>
      <c r="U42" s="3"/>
      <c r="V42" s="3"/>
      <c r="W42" s="3"/>
      <c r="X42" s="3"/>
      <c r="Y42" s="3"/>
      <c r="Z42" s="3"/>
    </row>
    <row r="43" spans="1:26" ht="85.5" customHeight="1" x14ac:dyDescent="0.15">
      <c r="A43" s="9">
        <v>35</v>
      </c>
      <c r="B43" s="12" t="s">
        <v>97</v>
      </c>
      <c r="C43" s="9" t="s">
        <v>107</v>
      </c>
      <c r="D43" s="9" t="s">
        <v>108</v>
      </c>
      <c r="E43" s="11" t="s">
        <v>67</v>
      </c>
      <c r="F43" s="7" t="s">
        <v>1</v>
      </c>
      <c r="G43" s="25"/>
      <c r="H43" s="27"/>
      <c r="I43" s="7">
        <f t="shared" si="0"/>
        <v>1</v>
      </c>
      <c r="J43" s="7"/>
      <c r="K43" s="10"/>
      <c r="L43" s="10"/>
      <c r="R43" s="3" t="str">
        <f t="shared" si="3"/>
        <v>市政情報配信にかかる各機能必須</v>
      </c>
    </row>
    <row r="44" spans="1:26" ht="85.5" customHeight="1" x14ac:dyDescent="0.15">
      <c r="A44" s="9">
        <v>36</v>
      </c>
      <c r="B44" s="12" t="s">
        <v>97</v>
      </c>
      <c r="C44" s="9" t="s">
        <v>107</v>
      </c>
      <c r="D44" s="9" t="s">
        <v>108</v>
      </c>
      <c r="E44" s="11" t="s">
        <v>157</v>
      </c>
      <c r="F44" s="7" t="s">
        <v>1</v>
      </c>
      <c r="G44" s="25"/>
      <c r="H44" s="27"/>
      <c r="I44" s="7">
        <f t="shared" si="0"/>
        <v>1</v>
      </c>
      <c r="J44" s="7"/>
      <c r="K44" s="10"/>
      <c r="L44" s="10"/>
      <c r="R44" s="3" t="str">
        <f t="shared" si="3"/>
        <v>市政情報配信にかかる各機能必須</v>
      </c>
    </row>
    <row r="45" spans="1:26" ht="85.5" customHeight="1" x14ac:dyDescent="0.15">
      <c r="A45" s="9">
        <v>37</v>
      </c>
      <c r="B45" s="12" t="s">
        <v>97</v>
      </c>
      <c r="C45" s="9" t="s">
        <v>107</v>
      </c>
      <c r="D45" s="9" t="s">
        <v>108</v>
      </c>
      <c r="E45" s="11" t="s">
        <v>68</v>
      </c>
      <c r="F45" s="7" t="s">
        <v>1</v>
      </c>
      <c r="G45" s="25"/>
      <c r="H45" s="27"/>
      <c r="I45" s="7">
        <f t="shared" si="0"/>
        <v>1</v>
      </c>
      <c r="J45" s="7"/>
      <c r="K45" s="10"/>
      <c r="L45" s="10"/>
      <c r="R45" s="3" t="str">
        <f t="shared" si="3"/>
        <v>市政情報配信にかかる各機能必須</v>
      </c>
    </row>
    <row r="46" spans="1:26" ht="85.5" customHeight="1" x14ac:dyDescent="0.15">
      <c r="A46" s="9">
        <v>38</v>
      </c>
      <c r="B46" s="12" t="s">
        <v>97</v>
      </c>
      <c r="C46" s="9" t="s">
        <v>107</v>
      </c>
      <c r="D46" s="9" t="s">
        <v>108</v>
      </c>
      <c r="E46" s="11" t="s">
        <v>69</v>
      </c>
      <c r="F46" s="7" t="s">
        <v>1</v>
      </c>
      <c r="G46" s="25"/>
      <c r="H46" s="27"/>
      <c r="I46" s="7">
        <f t="shared" si="0"/>
        <v>1</v>
      </c>
      <c r="J46" s="7"/>
      <c r="K46" s="10"/>
      <c r="L46" s="10"/>
      <c r="R46" s="3" t="str">
        <f t="shared" si="3"/>
        <v>市政情報配信にかかる各機能必須</v>
      </c>
    </row>
    <row r="47" spans="1:26" ht="85.5" customHeight="1" x14ac:dyDescent="0.15">
      <c r="A47" s="9">
        <v>39</v>
      </c>
      <c r="B47" s="12" t="s">
        <v>97</v>
      </c>
      <c r="C47" s="9" t="s">
        <v>107</v>
      </c>
      <c r="D47" s="9" t="s">
        <v>108</v>
      </c>
      <c r="E47" s="11" t="s">
        <v>70</v>
      </c>
      <c r="F47" s="7" t="s">
        <v>1</v>
      </c>
      <c r="G47" s="25"/>
      <c r="H47" s="27"/>
      <c r="I47" s="7">
        <f t="shared" si="0"/>
        <v>1</v>
      </c>
      <c r="J47" s="7"/>
      <c r="K47" s="10"/>
      <c r="L47" s="10"/>
      <c r="R47" s="3" t="str">
        <f t="shared" si="3"/>
        <v>市政情報配信にかかる各機能必須</v>
      </c>
    </row>
    <row r="48" spans="1:26" ht="85.5" customHeight="1" x14ac:dyDescent="0.15">
      <c r="A48" s="9">
        <v>40</v>
      </c>
      <c r="B48" s="12" t="s">
        <v>97</v>
      </c>
      <c r="C48" s="9" t="s">
        <v>107</v>
      </c>
      <c r="D48" s="9" t="s">
        <v>108</v>
      </c>
      <c r="E48" s="11" t="s">
        <v>158</v>
      </c>
      <c r="F48" s="7" t="s">
        <v>1</v>
      </c>
      <c r="G48" s="25"/>
      <c r="H48" s="27"/>
      <c r="I48" s="7">
        <f t="shared" si="0"/>
        <v>1</v>
      </c>
      <c r="J48" s="7"/>
      <c r="K48" s="10"/>
      <c r="L48" s="10"/>
      <c r="R48" s="3" t="str">
        <f>B125&amp;F125</f>
        <v>市政情報配信にかかる各機能必須</v>
      </c>
    </row>
    <row r="49" spans="1:18" ht="85.5" customHeight="1" x14ac:dyDescent="0.15">
      <c r="A49" s="9">
        <v>41</v>
      </c>
      <c r="B49" s="9" t="s">
        <v>97</v>
      </c>
      <c r="C49" s="9" t="s">
        <v>107</v>
      </c>
      <c r="D49" s="9" t="s">
        <v>108</v>
      </c>
      <c r="E49" s="11" t="s">
        <v>71</v>
      </c>
      <c r="F49" s="7" t="s">
        <v>1</v>
      </c>
      <c r="G49" s="25"/>
      <c r="H49" s="27"/>
      <c r="I49" s="7">
        <f t="shared" si="0"/>
        <v>1</v>
      </c>
      <c r="J49" s="7"/>
      <c r="K49" s="10"/>
      <c r="L49" s="10"/>
      <c r="R49" s="3" t="str">
        <f>B126&amp;F126</f>
        <v>市政情報配信にかかる各機能任意</v>
      </c>
    </row>
    <row r="50" spans="1:18" ht="85.5" customHeight="1" x14ac:dyDescent="0.15">
      <c r="A50" s="9">
        <v>42</v>
      </c>
      <c r="B50" s="9" t="s">
        <v>97</v>
      </c>
      <c r="C50" s="9" t="s">
        <v>107</v>
      </c>
      <c r="D50" s="9" t="s">
        <v>108</v>
      </c>
      <c r="E50" s="11" t="s">
        <v>72</v>
      </c>
      <c r="F50" s="7" t="s">
        <v>1</v>
      </c>
      <c r="G50" s="25"/>
      <c r="H50" s="27"/>
      <c r="I50" s="7">
        <f t="shared" si="0"/>
        <v>1</v>
      </c>
      <c r="J50" s="7"/>
      <c r="K50" s="10"/>
      <c r="L50" s="10"/>
      <c r="R50" s="3" t="str">
        <f>B128&amp;F128</f>
        <v>市政情報配信にかかる各機能任意</v>
      </c>
    </row>
    <row r="51" spans="1:18" ht="85.5" customHeight="1" x14ac:dyDescent="0.15">
      <c r="A51" s="9">
        <v>43</v>
      </c>
      <c r="B51" s="9" t="s">
        <v>97</v>
      </c>
      <c r="C51" s="9" t="s">
        <v>107</v>
      </c>
      <c r="D51" s="9" t="s">
        <v>108</v>
      </c>
      <c r="E51" s="11" t="s">
        <v>73</v>
      </c>
      <c r="F51" s="7" t="s">
        <v>1</v>
      </c>
      <c r="G51" s="25"/>
      <c r="H51" s="27"/>
      <c r="I51" s="7">
        <f t="shared" si="0"/>
        <v>1</v>
      </c>
      <c r="J51" s="7"/>
      <c r="K51" s="10"/>
      <c r="L51" s="10"/>
      <c r="R51" s="3" t="str">
        <f>B129&amp;F129</f>
        <v>市政情報配信にかかる各機能必須</v>
      </c>
    </row>
    <row r="52" spans="1:18" ht="85.5" customHeight="1" x14ac:dyDescent="0.15">
      <c r="A52" s="9">
        <v>44</v>
      </c>
      <c r="B52" s="9" t="s">
        <v>97</v>
      </c>
      <c r="C52" s="9" t="s">
        <v>107</v>
      </c>
      <c r="D52" s="9" t="s">
        <v>108</v>
      </c>
      <c r="E52" s="11" t="s">
        <v>74</v>
      </c>
      <c r="F52" s="7" t="s">
        <v>1</v>
      </c>
      <c r="G52" s="25"/>
      <c r="H52" s="27"/>
      <c r="I52" s="7">
        <f t="shared" si="0"/>
        <v>1</v>
      </c>
      <c r="J52" s="7"/>
      <c r="K52" s="10"/>
      <c r="L52" s="10"/>
      <c r="R52" s="3" t="e">
        <f>#REF!&amp;#REF!</f>
        <v>#REF!</v>
      </c>
    </row>
    <row r="53" spans="1:18" ht="85.5" customHeight="1" x14ac:dyDescent="0.15">
      <c r="A53" s="9">
        <v>45</v>
      </c>
      <c r="B53" s="9" t="s">
        <v>97</v>
      </c>
      <c r="C53" s="9" t="s">
        <v>107</v>
      </c>
      <c r="D53" s="9" t="s">
        <v>108</v>
      </c>
      <c r="E53" s="11" t="s">
        <v>75</v>
      </c>
      <c r="F53" s="7" t="s">
        <v>1</v>
      </c>
      <c r="G53" s="25"/>
      <c r="H53" s="27"/>
      <c r="I53" s="7">
        <f t="shared" si="0"/>
        <v>1</v>
      </c>
      <c r="J53" s="7"/>
      <c r="K53" s="10"/>
      <c r="L53" s="10"/>
      <c r="R53" s="3" t="str">
        <f>B131&amp;F131</f>
        <v>市政情報配信にかかる各機能任意</v>
      </c>
    </row>
    <row r="54" spans="1:18" ht="85.5" customHeight="1" x14ac:dyDescent="0.15">
      <c r="A54" s="9">
        <v>46</v>
      </c>
      <c r="B54" s="9" t="s">
        <v>97</v>
      </c>
      <c r="C54" s="9" t="s">
        <v>107</v>
      </c>
      <c r="D54" s="9" t="s">
        <v>108</v>
      </c>
      <c r="E54" s="11" t="s">
        <v>76</v>
      </c>
      <c r="F54" s="7" t="s">
        <v>1</v>
      </c>
      <c r="G54" s="25"/>
      <c r="H54" s="27"/>
      <c r="I54" s="7">
        <f t="shared" si="0"/>
        <v>1</v>
      </c>
      <c r="J54" s="7"/>
      <c r="K54" s="10"/>
      <c r="L54" s="10"/>
      <c r="R54" s="3" t="str">
        <f>B132&amp;F132</f>
        <v>市政情報配信にかかる各機能任意</v>
      </c>
    </row>
    <row r="55" spans="1:18" ht="85.5" customHeight="1" x14ac:dyDescent="0.15">
      <c r="A55" s="9">
        <v>47</v>
      </c>
      <c r="B55" s="9" t="s">
        <v>97</v>
      </c>
      <c r="C55" s="9" t="s">
        <v>107</v>
      </c>
      <c r="D55" s="9" t="s">
        <v>108</v>
      </c>
      <c r="E55" s="11" t="s">
        <v>77</v>
      </c>
      <c r="F55" s="7" t="s">
        <v>1</v>
      </c>
      <c r="G55" s="25"/>
      <c r="H55" s="27"/>
      <c r="I55" s="7">
        <f t="shared" si="0"/>
        <v>1</v>
      </c>
      <c r="J55" s="7"/>
      <c r="K55" s="10"/>
      <c r="L55" s="10"/>
      <c r="R55" s="3" t="str">
        <f>B133&amp;F133</f>
        <v>市政情報配信にかかる各機能任意</v>
      </c>
    </row>
    <row r="56" spans="1:18" ht="85.5" customHeight="1" x14ac:dyDescent="0.15">
      <c r="A56" s="9">
        <v>48</v>
      </c>
      <c r="B56" s="9" t="s">
        <v>97</v>
      </c>
      <c r="C56" s="9" t="s">
        <v>107</v>
      </c>
      <c r="D56" s="9" t="s">
        <v>109</v>
      </c>
      <c r="E56" s="11" t="s">
        <v>78</v>
      </c>
      <c r="F56" s="7" t="s">
        <v>1</v>
      </c>
      <c r="G56" s="25"/>
      <c r="H56" s="27"/>
      <c r="I56" s="7">
        <f t="shared" si="0"/>
        <v>1</v>
      </c>
      <c r="J56" s="7"/>
      <c r="K56" s="10"/>
      <c r="L56" s="10"/>
      <c r="R56" s="3" t="str">
        <f>B134&amp;F134</f>
        <v>市政情報配信にかかる各機能任意</v>
      </c>
    </row>
    <row r="57" spans="1:18" ht="85.5" customHeight="1" x14ac:dyDescent="0.15">
      <c r="A57" s="9">
        <v>49</v>
      </c>
      <c r="B57" s="9" t="s">
        <v>97</v>
      </c>
      <c r="C57" s="9" t="s">
        <v>107</v>
      </c>
      <c r="D57" s="9" t="s">
        <v>109</v>
      </c>
      <c r="E57" s="11" t="s">
        <v>79</v>
      </c>
      <c r="F57" s="7" t="s">
        <v>1</v>
      </c>
      <c r="G57" s="25"/>
      <c r="H57" s="27"/>
      <c r="I57" s="7">
        <f t="shared" si="0"/>
        <v>1</v>
      </c>
      <c r="J57" s="7"/>
      <c r="K57" s="10"/>
      <c r="L57" s="10"/>
      <c r="R57" s="3" t="str">
        <f>B54&amp;F24</f>
        <v>市政情報配信にかかる各機能必須</v>
      </c>
    </row>
    <row r="58" spans="1:18" ht="85.5" customHeight="1" x14ac:dyDescent="0.15">
      <c r="A58" s="9">
        <v>50</v>
      </c>
      <c r="B58" s="9" t="s">
        <v>97</v>
      </c>
      <c r="C58" s="9" t="s">
        <v>107</v>
      </c>
      <c r="D58" s="9" t="s">
        <v>109</v>
      </c>
      <c r="E58" s="11" t="s">
        <v>80</v>
      </c>
      <c r="F58" s="7" t="s">
        <v>1</v>
      </c>
      <c r="G58" s="25"/>
      <c r="H58" s="27"/>
      <c r="I58" s="7">
        <f t="shared" si="0"/>
        <v>1</v>
      </c>
      <c r="J58" s="7"/>
      <c r="K58" s="10"/>
      <c r="L58" s="10"/>
      <c r="R58" s="3" t="str">
        <f>B55&amp;F25</f>
        <v>市政情報配信にかかる各機能必須</v>
      </c>
    </row>
    <row r="59" spans="1:18" ht="85.5" customHeight="1" x14ac:dyDescent="0.15">
      <c r="A59" s="9">
        <v>51</v>
      </c>
      <c r="B59" s="9" t="s">
        <v>97</v>
      </c>
      <c r="C59" s="9" t="s">
        <v>107</v>
      </c>
      <c r="D59" s="9" t="s">
        <v>110</v>
      </c>
      <c r="E59" s="11" t="s">
        <v>161</v>
      </c>
      <c r="F59" s="7" t="s">
        <v>135</v>
      </c>
      <c r="G59" s="25"/>
      <c r="H59" s="27"/>
      <c r="I59" s="7">
        <f t="shared" si="0"/>
        <v>1</v>
      </c>
      <c r="J59" s="7"/>
      <c r="K59" s="10"/>
      <c r="L59" s="10"/>
      <c r="R59" s="3" t="str">
        <f>B56&amp;F26</f>
        <v>市政情報配信にかかる各機能必須</v>
      </c>
    </row>
    <row r="60" spans="1:18" ht="85.5" customHeight="1" x14ac:dyDescent="0.15">
      <c r="A60" s="9">
        <v>52</v>
      </c>
      <c r="B60" s="9" t="s">
        <v>97</v>
      </c>
      <c r="C60" s="9" t="s">
        <v>107</v>
      </c>
      <c r="D60" s="9" t="s">
        <v>110</v>
      </c>
      <c r="E60" s="11" t="s">
        <v>160</v>
      </c>
      <c r="F60" s="7" t="s">
        <v>145</v>
      </c>
      <c r="G60" s="25"/>
      <c r="H60" s="27"/>
      <c r="I60" s="7">
        <f t="shared" si="0"/>
        <v>2</v>
      </c>
      <c r="J60" s="7"/>
      <c r="K60" s="10"/>
      <c r="L60" s="10"/>
      <c r="R60" s="3" t="str">
        <f>B57&amp;F27</f>
        <v>市政情報配信にかかる各機能必須</v>
      </c>
    </row>
    <row r="61" spans="1:18" ht="85.5" customHeight="1" x14ac:dyDescent="0.15">
      <c r="A61" s="9">
        <v>53</v>
      </c>
      <c r="B61" s="9" t="s">
        <v>97</v>
      </c>
      <c r="C61" s="9" t="s">
        <v>107</v>
      </c>
      <c r="D61" s="9" t="s">
        <v>110</v>
      </c>
      <c r="E61" s="11" t="s">
        <v>159</v>
      </c>
      <c r="F61" s="7" t="s">
        <v>1</v>
      </c>
      <c r="G61" s="25"/>
      <c r="H61" s="27"/>
      <c r="I61" s="7">
        <f t="shared" si="0"/>
        <v>1</v>
      </c>
      <c r="J61" s="7"/>
      <c r="K61" s="10"/>
      <c r="L61" s="10"/>
      <c r="R61" s="3" t="str">
        <f>B28&amp;F28</f>
        <v>市政情報配信にかかる各機能必須</v>
      </c>
    </row>
    <row r="62" spans="1:18" ht="85.5" customHeight="1" x14ac:dyDescent="0.15">
      <c r="A62" s="9">
        <v>54</v>
      </c>
      <c r="B62" s="9" t="s">
        <v>97</v>
      </c>
      <c r="C62" s="9" t="s">
        <v>107</v>
      </c>
      <c r="D62" s="9" t="s">
        <v>110</v>
      </c>
      <c r="E62" s="11" t="s">
        <v>81</v>
      </c>
      <c r="F62" s="7" t="s">
        <v>1</v>
      </c>
      <c r="G62" s="25"/>
      <c r="H62" s="27"/>
      <c r="I62" s="7">
        <f t="shared" si="0"/>
        <v>1</v>
      </c>
      <c r="J62" s="7"/>
    </row>
    <row r="63" spans="1:18" ht="85.5" customHeight="1" x14ac:dyDescent="0.15">
      <c r="A63" s="9">
        <v>55</v>
      </c>
      <c r="B63" s="9" t="s">
        <v>97</v>
      </c>
      <c r="C63" s="9" t="s">
        <v>107</v>
      </c>
      <c r="D63" s="9" t="s">
        <v>111</v>
      </c>
      <c r="E63" s="11" t="s">
        <v>82</v>
      </c>
      <c r="F63" s="7" t="s">
        <v>1</v>
      </c>
      <c r="G63" s="25"/>
      <c r="H63" s="27"/>
      <c r="I63" s="7">
        <f t="shared" si="0"/>
        <v>1</v>
      </c>
      <c r="J63" s="7"/>
    </row>
    <row r="64" spans="1:18" ht="85.5" customHeight="1" x14ac:dyDescent="0.15">
      <c r="A64" s="9">
        <v>56</v>
      </c>
      <c r="B64" s="9" t="s">
        <v>97</v>
      </c>
      <c r="C64" s="9" t="s">
        <v>107</v>
      </c>
      <c r="D64" s="9" t="s">
        <v>111</v>
      </c>
      <c r="E64" s="11" t="s">
        <v>83</v>
      </c>
      <c r="F64" s="7" t="s">
        <v>1</v>
      </c>
      <c r="G64" s="25"/>
      <c r="H64" s="27"/>
      <c r="I64" s="7">
        <f t="shared" si="0"/>
        <v>1</v>
      </c>
      <c r="J64" s="7"/>
    </row>
    <row r="65" spans="1:10" ht="85.5" customHeight="1" x14ac:dyDescent="0.15">
      <c r="A65" s="9">
        <v>57</v>
      </c>
      <c r="B65" s="9" t="s">
        <v>97</v>
      </c>
      <c r="C65" s="9" t="s">
        <v>107</v>
      </c>
      <c r="D65" s="9" t="s">
        <v>112</v>
      </c>
      <c r="E65" s="11" t="s">
        <v>162</v>
      </c>
      <c r="F65" s="7" t="s">
        <v>1</v>
      </c>
      <c r="G65" s="25"/>
      <c r="H65" s="27"/>
      <c r="I65" s="7">
        <f t="shared" si="0"/>
        <v>1</v>
      </c>
      <c r="J65" s="7"/>
    </row>
    <row r="66" spans="1:10" ht="85.5" customHeight="1" x14ac:dyDescent="0.15">
      <c r="A66" s="9">
        <v>58</v>
      </c>
      <c r="B66" s="9" t="s">
        <v>97</v>
      </c>
      <c r="C66" s="9" t="s">
        <v>107</v>
      </c>
      <c r="D66" s="9" t="s">
        <v>112</v>
      </c>
      <c r="E66" s="11" t="s">
        <v>84</v>
      </c>
      <c r="F66" s="7" t="s">
        <v>1</v>
      </c>
      <c r="G66" s="25"/>
      <c r="H66" s="27"/>
      <c r="I66" s="7">
        <f t="shared" si="0"/>
        <v>1</v>
      </c>
      <c r="J66" s="7"/>
    </row>
    <row r="67" spans="1:10" ht="85.5" customHeight="1" x14ac:dyDescent="0.15">
      <c r="A67" s="9">
        <v>59</v>
      </c>
      <c r="B67" s="9" t="s">
        <v>97</v>
      </c>
      <c r="C67" s="9" t="s">
        <v>107</v>
      </c>
      <c r="D67" s="9" t="s">
        <v>112</v>
      </c>
      <c r="E67" s="11" t="s">
        <v>85</v>
      </c>
      <c r="F67" s="7" t="s">
        <v>1</v>
      </c>
      <c r="G67" s="25"/>
      <c r="H67" s="27"/>
      <c r="I67" s="7">
        <f t="shared" si="0"/>
        <v>1</v>
      </c>
      <c r="J67" s="7"/>
    </row>
    <row r="68" spans="1:10" ht="85.5" customHeight="1" x14ac:dyDescent="0.15">
      <c r="A68" s="9">
        <v>60</v>
      </c>
      <c r="B68" s="9" t="s">
        <v>97</v>
      </c>
      <c r="C68" s="9" t="s">
        <v>107</v>
      </c>
      <c r="D68" s="9" t="s">
        <v>112</v>
      </c>
      <c r="E68" s="11" t="s">
        <v>86</v>
      </c>
      <c r="F68" s="7" t="s">
        <v>1</v>
      </c>
      <c r="G68" s="25"/>
      <c r="H68" s="27"/>
      <c r="I68" s="7">
        <f t="shared" si="0"/>
        <v>1</v>
      </c>
      <c r="J68" s="7"/>
    </row>
    <row r="69" spans="1:10" ht="85.5" customHeight="1" x14ac:dyDescent="0.15">
      <c r="A69" s="9">
        <v>61</v>
      </c>
      <c r="B69" s="9" t="s">
        <v>97</v>
      </c>
      <c r="C69" s="9" t="s">
        <v>107</v>
      </c>
      <c r="D69" s="9" t="s">
        <v>112</v>
      </c>
      <c r="E69" s="11" t="s">
        <v>163</v>
      </c>
      <c r="F69" s="7" t="s">
        <v>1</v>
      </c>
      <c r="G69" s="25"/>
      <c r="H69" s="27"/>
      <c r="I69" s="7">
        <f t="shared" si="0"/>
        <v>1</v>
      </c>
      <c r="J69" s="7"/>
    </row>
    <row r="70" spans="1:10" ht="85.5" customHeight="1" x14ac:dyDescent="0.15">
      <c r="A70" s="9">
        <v>62</v>
      </c>
      <c r="B70" s="9" t="s">
        <v>97</v>
      </c>
      <c r="C70" s="9" t="s">
        <v>107</v>
      </c>
      <c r="D70" s="9" t="s">
        <v>112</v>
      </c>
      <c r="E70" s="11" t="s">
        <v>164</v>
      </c>
      <c r="F70" s="7" t="s">
        <v>1</v>
      </c>
      <c r="G70" s="25"/>
      <c r="H70" s="27"/>
      <c r="I70" s="7">
        <f t="shared" si="0"/>
        <v>1</v>
      </c>
      <c r="J70" s="7"/>
    </row>
    <row r="71" spans="1:10" ht="85.5" customHeight="1" x14ac:dyDescent="0.15">
      <c r="A71" s="9">
        <v>63</v>
      </c>
      <c r="B71" s="9" t="s">
        <v>97</v>
      </c>
      <c r="C71" s="9" t="s">
        <v>107</v>
      </c>
      <c r="D71" s="9" t="s">
        <v>112</v>
      </c>
      <c r="E71" s="11" t="s">
        <v>165</v>
      </c>
      <c r="F71" s="7" t="s">
        <v>1</v>
      </c>
      <c r="G71" s="25"/>
      <c r="H71" s="27"/>
      <c r="I71" s="7">
        <f t="shared" si="0"/>
        <v>1</v>
      </c>
      <c r="J71" s="7"/>
    </row>
    <row r="72" spans="1:10" ht="85.5" customHeight="1" x14ac:dyDescent="0.15">
      <c r="A72" s="9">
        <v>64</v>
      </c>
      <c r="B72" s="9" t="s">
        <v>97</v>
      </c>
      <c r="C72" s="9" t="s">
        <v>107</v>
      </c>
      <c r="D72" s="9" t="s">
        <v>112</v>
      </c>
      <c r="E72" s="11" t="s">
        <v>166</v>
      </c>
      <c r="F72" s="7" t="s">
        <v>1</v>
      </c>
      <c r="G72" s="25"/>
      <c r="H72" s="27"/>
      <c r="I72" s="7">
        <f t="shared" si="0"/>
        <v>1</v>
      </c>
      <c r="J72" s="7"/>
    </row>
    <row r="73" spans="1:10" ht="85.5" customHeight="1" x14ac:dyDescent="0.15">
      <c r="A73" s="9">
        <v>65</v>
      </c>
      <c r="B73" s="9" t="s">
        <v>97</v>
      </c>
      <c r="C73" s="9" t="s">
        <v>107</v>
      </c>
      <c r="D73" s="9" t="s">
        <v>113</v>
      </c>
      <c r="E73" s="11" t="s">
        <v>87</v>
      </c>
      <c r="F73" s="7" t="s">
        <v>1</v>
      </c>
      <c r="G73" s="25"/>
      <c r="H73" s="27"/>
      <c r="I73" s="7">
        <f t="shared" si="0"/>
        <v>1</v>
      </c>
      <c r="J73" s="7"/>
    </row>
    <row r="74" spans="1:10" ht="85.5" customHeight="1" x14ac:dyDescent="0.15">
      <c r="A74" s="9">
        <v>66</v>
      </c>
      <c r="B74" s="9" t="s">
        <v>97</v>
      </c>
      <c r="C74" s="9" t="s">
        <v>107</v>
      </c>
      <c r="D74" s="9" t="s">
        <v>113</v>
      </c>
      <c r="E74" s="11" t="s">
        <v>88</v>
      </c>
      <c r="F74" s="7" t="s">
        <v>1</v>
      </c>
      <c r="G74" s="25"/>
      <c r="H74" s="27"/>
      <c r="I74" s="7">
        <f t="shared" ref="I74:I137" si="4">IF(F74="必須",1,2)</f>
        <v>1</v>
      </c>
      <c r="J74" s="7"/>
    </row>
    <row r="75" spans="1:10" ht="85.5" customHeight="1" x14ac:dyDescent="0.15">
      <c r="A75" s="9">
        <v>67</v>
      </c>
      <c r="B75" s="9" t="s">
        <v>97</v>
      </c>
      <c r="C75" s="9" t="s">
        <v>107</v>
      </c>
      <c r="D75" s="9" t="s">
        <v>113</v>
      </c>
      <c r="E75" s="11" t="s">
        <v>89</v>
      </c>
      <c r="F75" s="7" t="s">
        <v>1</v>
      </c>
      <c r="G75" s="25"/>
      <c r="H75" s="27"/>
      <c r="I75" s="7">
        <f t="shared" si="4"/>
        <v>1</v>
      </c>
      <c r="J75" s="7"/>
    </row>
    <row r="76" spans="1:10" ht="85.5" customHeight="1" x14ac:dyDescent="0.15">
      <c r="A76" s="9">
        <v>68</v>
      </c>
      <c r="B76" s="9" t="s">
        <v>97</v>
      </c>
      <c r="C76" s="9" t="s">
        <v>107</v>
      </c>
      <c r="D76" s="9" t="s">
        <v>113</v>
      </c>
      <c r="E76" s="11" t="s">
        <v>90</v>
      </c>
      <c r="F76" s="7" t="s">
        <v>1</v>
      </c>
      <c r="G76" s="25"/>
      <c r="H76" s="27"/>
      <c r="I76" s="7">
        <f t="shared" si="4"/>
        <v>1</v>
      </c>
      <c r="J76" s="7"/>
    </row>
    <row r="77" spans="1:10" ht="85.5" customHeight="1" x14ac:dyDescent="0.15">
      <c r="A77" s="9">
        <v>69</v>
      </c>
      <c r="B77" s="9" t="s">
        <v>97</v>
      </c>
      <c r="C77" s="12" t="s">
        <v>100</v>
      </c>
      <c r="D77" s="12" t="s">
        <v>101</v>
      </c>
      <c r="E77" s="13" t="s">
        <v>41</v>
      </c>
      <c r="F77" s="7" t="s">
        <v>144</v>
      </c>
      <c r="G77" s="25"/>
      <c r="H77" s="27"/>
      <c r="I77" s="7">
        <f t="shared" si="4"/>
        <v>2</v>
      </c>
      <c r="J77" s="7"/>
    </row>
    <row r="78" spans="1:10" ht="85.5" customHeight="1" x14ac:dyDescent="0.15">
      <c r="A78" s="9">
        <v>70</v>
      </c>
      <c r="B78" s="9" t="s">
        <v>97</v>
      </c>
      <c r="C78" s="12" t="s">
        <v>100</v>
      </c>
      <c r="D78" s="12" t="s">
        <v>101</v>
      </c>
      <c r="E78" s="13" t="s">
        <v>167</v>
      </c>
      <c r="F78" s="7" t="s">
        <v>144</v>
      </c>
      <c r="G78" s="25"/>
      <c r="H78" s="27"/>
      <c r="I78" s="7">
        <f t="shared" si="4"/>
        <v>2</v>
      </c>
      <c r="J78" s="7"/>
    </row>
    <row r="79" spans="1:10" ht="85.5" customHeight="1" x14ac:dyDescent="0.15">
      <c r="A79" s="9">
        <v>71</v>
      </c>
      <c r="B79" s="9" t="s">
        <v>97</v>
      </c>
      <c r="C79" s="12" t="s">
        <v>100</v>
      </c>
      <c r="D79" s="12" t="s">
        <v>101</v>
      </c>
      <c r="E79" s="13" t="s">
        <v>168</v>
      </c>
      <c r="F79" s="7" t="s">
        <v>1</v>
      </c>
      <c r="G79" s="25"/>
      <c r="H79" s="27"/>
      <c r="I79" s="7">
        <f t="shared" si="4"/>
        <v>1</v>
      </c>
      <c r="J79" s="7"/>
    </row>
    <row r="80" spans="1:10" ht="85.5" customHeight="1" x14ac:dyDescent="0.15">
      <c r="A80" s="9">
        <v>72</v>
      </c>
      <c r="B80" s="9" t="s">
        <v>97</v>
      </c>
      <c r="C80" s="12" t="s">
        <v>100</v>
      </c>
      <c r="D80" s="12" t="s">
        <v>101</v>
      </c>
      <c r="E80" s="13" t="s">
        <v>172</v>
      </c>
      <c r="F80" s="7" t="s">
        <v>1</v>
      </c>
      <c r="G80" s="25"/>
      <c r="H80" s="27"/>
      <c r="I80" s="7">
        <f t="shared" si="4"/>
        <v>1</v>
      </c>
      <c r="J80" s="7"/>
    </row>
    <row r="81" spans="1:10" ht="85.5" customHeight="1" x14ac:dyDescent="0.15">
      <c r="A81" s="9">
        <v>73</v>
      </c>
      <c r="B81" s="9" t="s">
        <v>97</v>
      </c>
      <c r="C81" s="12" t="s">
        <v>100</v>
      </c>
      <c r="D81" s="12" t="s">
        <v>101</v>
      </c>
      <c r="E81" s="13" t="s">
        <v>42</v>
      </c>
      <c r="F81" s="7" t="s">
        <v>1</v>
      </c>
      <c r="G81" s="25"/>
      <c r="H81" s="27"/>
      <c r="I81" s="7">
        <f t="shared" si="4"/>
        <v>1</v>
      </c>
      <c r="J81" s="7"/>
    </row>
    <row r="82" spans="1:10" ht="85.5" customHeight="1" x14ac:dyDescent="0.15">
      <c r="A82" s="9">
        <v>74</v>
      </c>
      <c r="B82" s="9" t="s">
        <v>97</v>
      </c>
      <c r="C82" s="12" t="s">
        <v>100</v>
      </c>
      <c r="D82" s="12" t="s">
        <v>101</v>
      </c>
      <c r="E82" s="13" t="s">
        <v>169</v>
      </c>
      <c r="F82" s="7" t="s">
        <v>1</v>
      </c>
      <c r="G82" s="25"/>
      <c r="H82" s="27"/>
      <c r="I82" s="7">
        <f t="shared" si="4"/>
        <v>1</v>
      </c>
      <c r="J82" s="7"/>
    </row>
    <row r="83" spans="1:10" ht="85.5" customHeight="1" x14ac:dyDescent="0.15">
      <c r="A83" s="9">
        <v>75</v>
      </c>
      <c r="B83" s="9" t="s">
        <v>97</v>
      </c>
      <c r="C83" s="12" t="s">
        <v>100</v>
      </c>
      <c r="D83" s="12" t="s">
        <v>101</v>
      </c>
      <c r="E83" s="13" t="s">
        <v>170</v>
      </c>
      <c r="F83" s="7" t="s">
        <v>1</v>
      </c>
      <c r="G83" s="25"/>
      <c r="H83" s="27"/>
      <c r="I83" s="7">
        <f t="shared" si="4"/>
        <v>1</v>
      </c>
      <c r="J83" s="7"/>
    </row>
    <row r="84" spans="1:10" ht="85.5" customHeight="1" x14ac:dyDescent="0.15">
      <c r="A84" s="9">
        <v>76</v>
      </c>
      <c r="B84" s="9" t="s">
        <v>97</v>
      </c>
      <c r="C84" s="12" t="s">
        <v>100</v>
      </c>
      <c r="D84" s="12" t="s">
        <v>101</v>
      </c>
      <c r="E84" s="13" t="s">
        <v>171</v>
      </c>
      <c r="F84" s="7" t="s">
        <v>1</v>
      </c>
      <c r="G84" s="25"/>
      <c r="H84" s="27"/>
      <c r="I84" s="7">
        <f t="shared" si="4"/>
        <v>1</v>
      </c>
      <c r="J84" s="7"/>
    </row>
    <row r="85" spans="1:10" ht="85.5" customHeight="1" x14ac:dyDescent="0.15">
      <c r="A85" s="9">
        <v>77</v>
      </c>
      <c r="B85" s="9" t="s">
        <v>97</v>
      </c>
      <c r="C85" s="12" t="s">
        <v>100</v>
      </c>
      <c r="D85" s="12" t="s">
        <v>101</v>
      </c>
      <c r="E85" s="14" t="s">
        <v>43</v>
      </c>
      <c r="F85" s="7" t="s">
        <v>1</v>
      </c>
      <c r="G85" s="25"/>
      <c r="H85" s="27"/>
      <c r="I85" s="7">
        <f t="shared" si="4"/>
        <v>1</v>
      </c>
      <c r="J85" s="7"/>
    </row>
    <row r="86" spans="1:10" ht="85.5" customHeight="1" x14ac:dyDescent="0.15">
      <c r="A86" s="9">
        <v>78</v>
      </c>
      <c r="B86" s="9" t="s">
        <v>97</v>
      </c>
      <c r="C86" s="12" t="s">
        <v>100</v>
      </c>
      <c r="D86" s="12" t="s">
        <v>101</v>
      </c>
      <c r="E86" s="14" t="s">
        <v>44</v>
      </c>
      <c r="F86" s="7" t="s">
        <v>1</v>
      </c>
      <c r="G86" s="25"/>
      <c r="H86" s="27"/>
      <c r="I86" s="7">
        <f t="shared" si="4"/>
        <v>1</v>
      </c>
      <c r="J86" s="7"/>
    </row>
    <row r="87" spans="1:10" ht="85.5" customHeight="1" x14ac:dyDescent="0.15">
      <c r="A87" s="9">
        <v>79</v>
      </c>
      <c r="B87" s="9" t="s">
        <v>97</v>
      </c>
      <c r="C87" s="12" t="s">
        <v>100</v>
      </c>
      <c r="D87" s="12" t="s">
        <v>101</v>
      </c>
      <c r="E87" s="13" t="s">
        <v>45</v>
      </c>
      <c r="F87" s="7" t="s">
        <v>144</v>
      </c>
      <c r="G87" s="25"/>
      <c r="H87" s="27"/>
      <c r="I87" s="7">
        <f t="shared" si="4"/>
        <v>2</v>
      </c>
      <c r="J87" s="7"/>
    </row>
    <row r="88" spans="1:10" ht="85.5" customHeight="1" x14ac:dyDescent="0.15">
      <c r="A88" s="9">
        <v>80</v>
      </c>
      <c r="B88" s="9" t="s">
        <v>97</v>
      </c>
      <c r="C88" s="12" t="s">
        <v>100</v>
      </c>
      <c r="D88" s="12" t="s">
        <v>101</v>
      </c>
      <c r="E88" s="13" t="s">
        <v>46</v>
      </c>
      <c r="F88" s="7" t="s">
        <v>1</v>
      </c>
      <c r="G88" s="25"/>
      <c r="H88" s="27"/>
      <c r="I88" s="7">
        <f t="shared" si="4"/>
        <v>1</v>
      </c>
      <c r="J88" s="7"/>
    </row>
    <row r="89" spans="1:10" ht="85.5" customHeight="1" x14ac:dyDescent="0.15">
      <c r="A89" s="9">
        <v>81</v>
      </c>
      <c r="B89" s="9" t="s">
        <v>97</v>
      </c>
      <c r="C89" s="12" t="s">
        <v>100</v>
      </c>
      <c r="D89" s="12" t="s">
        <v>101</v>
      </c>
      <c r="E89" s="13" t="s">
        <v>173</v>
      </c>
      <c r="F89" s="7" t="s">
        <v>1</v>
      </c>
      <c r="G89" s="25"/>
      <c r="H89" s="27"/>
      <c r="I89" s="7">
        <f t="shared" si="4"/>
        <v>1</v>
      </c>
      <c r="J89" s="7"/>
    </row>
    <row r="90" spans="1:10" ht="85.5" customHeight="1" x14ac:dyDescent="0.15">
      <c r="A90" s="9">
        <v>82</v>
      </c>
      <c r="B90" s="9" t="s">
        <v>97</v>
      </c>
      <c r="C90" s="12" t="s">
        <v>100</v>
      </c>
      <c r="D90" s="12" t="s">
        <v>101</v>
      </c>
      <c r="E90" s="13" t="s">
        <v>174</v>
      </c>
      <c r="F90" s="7" t="s">
        <v>1</v>
      </c>
      <c r="G90" s="25"/>
      <c r="H90" s="27"/>
      <c r="I90" s="7">
        <f t="shared" si="4"/>
        <v>1</v>
      </c>
      <c r="J90" s="7"/>
    </row>
    <row r="91" spans="1:10" ht="85.5" customHeight="1" x14ac:dyDescent="0.15">
      <c r="A91" s="9">
        <v>83</v>
      </c>
      <c r="B91" s="9" t="s">
        <v>97</v>
      </c>
      <c r="C91" s="12" t="s">
        <v>100</v>
      </c>
      <c r="D91" s="12" t="s">
        <v>101</v>
      </c>
      <c r="E91" s="13" t="s">
        <v>175</v>
      </c>
      <c r="F91" s="7" t="s">
        <v>1</v>
      </c>
      <c r="G91" s="25"/>
      <c r="H91" s="27"/>
      <c r="I91" s="7">
        <f t="shared" si="4"/>
        <v>1</v>
      </c>
      <c r="J91" s="7"/>
    </row>
    <row r="92" spans="1:10" ht="85.5" customHeight="1" x14ac:dyDescent="0.15">
      <c r="A92" s="9">
        <v>84</v>
      </c>
      <c r="B92" s="9" t="s">
        <v>97</v>
      </c>
      <c r="C92" s="9" t="s">
        <v>100</v>
      </c>
      <c r="D92" s="9" t="s">
        <v>102</v>
      </c>
      <c r="E92" s="11" t="s">
        <v>176</v>
      </c>
      <c r="F92" s="7" t="s">
        <v>1</v>
      </c>
      <c r="G92" s="25"/>
      <c r="H92" s="27"/>
      <c r="I92" s="7">
        <f t="shared" si="4"/>
        <v>1</v>
      </c>
      <c r="J92" s="7"/>
    </row>
    <row r="93" spans="1:10" ht="85.5" customHeight="1" x14ac:dyDescent="0.15">
      <c r="A93" s="9">
        <v>85</v>
      </c>
      <c r="B93" s="9" t="s">
        <v>97</v>
      </c>
      <c r="C93" s="9" t="s">
        <v>100</v>
      </c>
      <c r="D93" s="9" t="s">
        <v>102</v>
      </c>
      <c r="E93" s="11" t="s">
        <v>47</v>
      </c>
      <c r="F93" s="7" t="s">
        <v>1</v>
      </c>
      <c r="G93" s="25"/>
      <c r="H93" s="27"/>
      <c r="I93" s="7">
        <f t="shared" si="4"/>
        <v>1</v>
      </c>
      <c r="J93" s="7"/>
    </row>
    <row r="94" spans="1:10" ht="85.5" customHeight="1" x14ac:dyDescent="0.15">
      <c r="A94" s="9">
        <v>86</v>
      </c>
      <c r="B94" s="9" t="s">
        <v>97</v>
      </c>
      <c r="C94" s="9" t="s">
        <v>100</v>
      </c>
      <c r="D94" s="9" t="s">
        <v>102</v>
      </c>
      <c r="E94" s="11" t="s">
        <v>177</v>
      </c>
      <c r="F94" s="7" t="s">
        <v>1</v>
      </c>
      <c r="G94" s="25"/>
      <c r="H94" s="27"/>
      <c r="I94" s="7">
        <f t="shared" si="4"/>
        <v>1</v>
      </c>
      <c r="J94" s="7"/>
    </row>
    <row r="95" spans="1:10" ht="85.5" customHeight="1" x14ac:dyDescent="0.15">
      <c r="A95" s="9">
        <v>87</v>
      </c>
      <c r="B95" s="9" t="s">
        <v>97</v>
      </c>
      <c r="C95" s="9" t="s">
        <v>100</v>
      </c>
      <c r="D95" s="9" t="s">
        <v>102</v>
      </c>
      <c r="E95" s="11" t="s">
        <v>48</v>
      </c>
      <c r="F95" s="7" t="s">
        <v>1</v>
      </c>
      <c r="G95" s="25"/>
      <c r="H95" s="27"/>
      <c r="I95" s="7">
        <f t="shared" si="4"/>
        <v>1</v>
      </c>
      <c r="J95" s="7"/>
    </row>
    <row r="96" spans="1:10" ht="85.5" customHeight="1" x14ac:dyDescent="0.15">
      <c r="A96" s="9">
        <v>88</v>
      </c>
      <c r="B96" s="9" t="s">
        <v>97</v>
      </c>
      <c r="C96" s="9" t="s">
        <v>100</v>
      </c>
      <c r="D96" s="9" t="s">
        <v>102</v>
      </c>
      <c r="E96" s="11" t="s">
        <v>49</v>
      </c>
      <c r="F96" s="7" t="s">
        <v>1</v>
      </c>
      <c r="G96" s="25"/>
      <c r="H96" s="27"/>
      <c r="I96" s="7">
        <f t="shared" si="4"/>
        <v>1</v>
      </c>
      <c r="J96" s="7"/>
    </row>
    <row r="97" spans="1:10" ht="85.5" customHeight="1" x14ac:dyDescent="0.15">
      <c r="A97" s="9">
        <v>89</v>
      </c>
      <c r="B97" s="9" t="s">
        <v>97</v>
      </c>
      <c r="C97" s="12" t="s">
        <v>98</v>
      </c>
      <c r="D97" s="12" t="s">
        <v>99</v>
      </c>
      <c r="E97" s="13" t="s">
        <v>178</v>
      </c>
      <c r="F97" s="7" t="s">
        <v>144</v>
      </c>
      <c r="G97" s="25"/>
      <c r="H97" s="27"/>
      <c r="I97" s="7">
        <f t="shared" si="4"/>
        <v>2</v>
      </c>
      <c r="J97" s="7"/>
    </row>
    <row r="98" spans="1:10" ht="85.5" customHeight="1" x14ac:dyDescent="0.15">
      <c r="A98" s="9">
        <v>90</v>
      </c>
      <c r="B98" s="9" t="s">
        <v>97</v>
      </c>
      <c r="C98" s="12" t="s">
        <v>98</v>
      </c>
      <c r="D98" s="12" t="s">
        <v>99</v>
      </c>
      <c r="E98" s="13" t="s">
        <v>179</v>
      </c>
      <c r="F98" s="7" t="s">
        <v>144</v>
      </c>
      <c r="G98" s="25"/>
      <c r="H98" s="27"/>
      <c r="I98" s="7">
        <f t="shared" si="4"/>
        <v>2</v>
      </c>
      <c r="J98" s="7"/>
    </row>
    <row r="99" spans="1:10" ht="85.5" customHeight="1" x14ac:dyDescent="0.15">
      <c r="A99" s="9">
        <v>91</v>
      </c>
      <c r="B99" s="9" t="s">
        <v>97</v>
      </c>
      <c r="C99" s="12" t="s">
        <v>98</v>
      </c>
      <c r="D99" s="12" t="s">
        <v>99</v>
      </c>
      <c r="E99" s="13" t="s">
        <v>181</v>
      </c>
      <c r="F99" s="7" t="s">
        <v>144</v>
      </c>
      <c r="G99" s="25"/>
      <c r="H99" s="27"/>
      <c r="I99" s="7">
        <f t="shared" si="4"/>
        <v>2</v>
      </c>
      <c r="J99" s="7"/>
    </row>
    <row r="100" spans="1:10" ht="85.5" customHeight="1" x14ac:dyDescent="0.15">
      <c r="A100" s="9">
        <v>92</v>
      </c>
      <c r="B100" s="9" t="s">
        <v>97</v>
      </c>
      <c r="C100" s="12" t="s">
        <v>98</v>
      </c>
      <c r="D100" s="12" t="s">
        <v>99</v>
      </c>
      <c r="E100" s="13" t="s">
        <v>180</v>
      </c>
      <c r="F100" s="7" t="s">
        <v>144</v>
      </c>
      <c r="G100" s="25"/>
      <c r="H100" s="27"/>
      <c r="I100" s="7">
        <f t="shared" si="4"/>
        <v>2</v>
      </c>
      <c r="J100" s="7"/>
    </row>
    <row r="101" spans="1:10" ht="85.5" customHeight="1" x14ac:dyDescent="0.15">
      <c r="A101" s="9">
        <v>93</v>
      </c>
      <c r="B101" s="9" t="s">
        <v>97</v>
      </c>
      <c r="C101" s="12" t="s">
        <v>98</v>
      </c>
      <c r="D101" s="12" t="s">
        <v>99</v>
      </c>
      <c r="E101" s="13" t="s">
        <v>40</v>
      </c>
      <c r="F101" s="7" t="s">
        <v>144</v>
      </c>
      <c r="G101" s="25"/>
      <c r="H101" s="27"/>
      <c r="I101" s="7">
        <f t="shared" si="4"/>
        <v>2</v>
      </c>
      <c r="J101" s="7"/>
    </row>
    <row r="102" spans="1:10" ht="85.5" customHeight="1" x14ac:dyDescent="0.15">
      <c r="A102" s="9">
        <v>94</v>
      </c>
      <c r="B102" s="9" t="s">
        <v>97</v>
      </c>
      <c r="C102" s="12" t="s">
        <v>184</v>
      </c>
      <c r="D102" s="12" t="s">
        <v>182</v>
      </c>
      <c r="E102" s="13" t="s">
        <v>183</v>
      </c>
      <c r="F102" s="7" t="s">
        <v>144</v>
      </c>
      <c r="G102" s="25"/>
      <c r="H102" s="27"/>
      <c r="I102" s="7">
        <f t="shared" si="4"/>
        <v>2</v>
      </c>
      <c r="J102" s="7"/>
    </row>
    <row r="103" spans="1:10" ht="85.5" customHeight="1" x14ac:dyDescent="0.15">
      <c r="A103" s="9">
        <v>95</v>
      </c>
      <c r="B103" s="9" t="s">
        <v>97</v>
      </c>
      <c r="C103" s="9" t="s">
        <v>148</v>
      </c>
      <c r="D103" s="9" t="s">
        <v>29</v>
      </c>
      <c r="E103" s="11" t="s">
        <v>91</v>
      </c>
      <c r="F103" s="7" t="s">
        <v>145</v>
      </c>
      <c r="G103" s="25"/>
      <c r="H103" s="27"/>
      <c r="I103" s="7">
        <f t="shared" si="4"/>
        <v>2</v>
      </c>
      <c r="J103" s="7"/>
    </row>
    <row r="104" spans="1:10" ht="85.5" customHeight="1" x14ac:dyDescent="0.15">
      <c r="A104" s="9">
        <v>96</v>
      </c>
      <c r="B104" s="9" t="s">
        <v>97</v>
      </c>
      <c r="C104" s="9" t="s">
        <v>148</v>
      </c>
      <c r="D104" s="9" t="s">
        <v>29</v>
      </c>
      <c r="E104" s="11" t="s">
        <v>92</v>
      </c>
      <c r="F104" s="7" t="s">
        <v>145</v>
      </c>
      <c r="G104" s="25"/>
      <c r="H104" s="27"/>
      <c r="I104" s="7">
        <f t="shared" si="4"/>
        <v>2</v>
      </c>
      <c r="J104" s="7"/>
    </row>
    <row r="105" spans="1:10" ht="85.5" customHeight="1" x14ac:dyDescent="0.15">
      <c r="A105" s="9">
        <v>97</v>
      </c>
      <c r="B105" s="9" t="s">
        <v>97</v>
      </c>
      <c r="C105" s="9" t="s">
        <v>148</v>
      </c>
      <c r="D105" s="9" t="s">
        <v>29</v>
      </c>
      <c r="E105" s="11" t="s">
        <v>93</v>
      </c>
      <c r="F105" s="7" t="s">
        <v>145</v>
      </c>
      <c r="G105" s="25"/>
      <c r="H105" s="27"/>
      <c r="I105" s="7">
        <f t="shared" si="4"/>
        <v>2</v>
      </c>
      <c r="J105" s="7"/>
    </row>
    <row r="106" spans="1:10" ht="85.5" customHeight="1" x14ac:dyDescent="0.15">
      <c r="A106" s="9">
        <v>98</v>
      </c>
      <c r="B106" s="9" t="s">
        <v>97</v>
      </c>
      <c r="C106" s="9" t="s">
        <v>148</v>
      </c>
      <c r="D106" s="9" t="s">
        <v>29</v>
      </c>
      <c r="E106" s="11" t="s">
        <v>94</v>
      </c>
      <c r="F106" s="7" t="s">
        <v>145</v>
      </c>
      <c r="G106" s="25"/>
      <c r="H106" s="27"/>
      <c r="I106" s="7">
        <f t="shared" si="4"/>
        <v>2</v>
      </c>
      <c r="J106" s="7"/>
    </row>
    <row r="107" spans="1:10" ht="85.5" customHeight="1" x14ac:dyDescent="0.15">
      <c r="A107" s="9">
        <v>99</v>
      </c>
      <c r="B107" s="9" t="s">
        <v>97</v>
      </c>
      <c r="C107" s="9" t="s">
        <v>148</v>
      </c>
      <c r="D107" s="9" t="s">
        <v>29</v>
      </c>
      <c r="E107" s="11" t="s">
        <v>95</v>
      </c>
      <c r="F107" s="7" t="s">
        <v>145</v>
      </c>
      <c r="G107" s="25"/>
      <c r="H107" s="27"/>
      <c r="I107" s="7">
        <f t="shared" si="4"/>
        <v>2</v>
      </c>
      <c r="J107" s="7"/>
    </row>
    <row r="108" spans="1:10" ht="85.5" customHeight="1" x14ac:dyDescent="0.15">
      <c r="A108" s="9">
        <v>100</v>
      </c>
      <c r="B108" s="9" t="s">
        <v>97</v>
      </c>
      <c r="C108" s="9" t="s">
        <v>148</v>
      </c>
      <c r="D108" s="9" t="s">
        <v>29</v>
      </c>
      <c r="E108" s="11" t="s">
        <v>143</v>
      </c>
      <c r="F108" s="7" t="s">
        <v>144</v>
      </c>
      <c r="G108" s="25"/>
      <c r="H108" s="27"/>
      <c r="I108" s="7">
        <f t="shared" si="4"/>
        <v>2</v>
      </c>
      <c r="J108" s="7"/>
    </row>
    <row r="109" spans="1:10" ht="85.5" customHeight="1" x14ac:dyDescent="0.15">
      <c r="A109" s="9">
        <v>101</v>
      </c>
      <c r="B109" s="9" t="s">
        <v>97</v>
      </c>
      <c r="C109" s="9" t="s">
        <v>118</v>
      </c>
      <c r="D109" s="9"/>
      <c r="E109" s="11" t="s">
        <v>185</v>
      </c>
      <c r="F109" s="7" t="s">
        <v>144</v>
      </c>
      <c r="G109" s="25"/>
      <c r="H109" s="27"/>
      <c r="I109" s="7">
        <f t="shared" si="4"/>
        <v>2</v>
      </c>
      <c r="J109" s="7"/>
    </row>
    <row r="110" spans="1:10" ht="85.5" customHeight="1" x14ac:dyDescent="0.15">
      <c r="A110" s="9">
        <v>102</v>
      </c>
      <c r="B110" s="9" t="s">
        <v>97</v>
      </c>
      <c r="C110" s="9" t="s">
        <v>118</v>
      </c>
      <c r="D110" s="9"/>
      <c r="E110" s="11" t="s">
        <v>186</v>
      </c>
      <c r="F110" s="7" t="s">
        <v>144</v>
      </c>
      <c r="G110" s="25"/>
      <c r="H110" s="27"/>
      <c r="I110" s="7">
        <f t="shared" si="4"/>
        <v>2</v>
      </c>
      <c r="J110" s="7"/>
    </row>
    <row r="111" spans="1:10" ht="85.5" customHeight="1" x14ac:dyDescent="0.15">
      <c r="A111" s="9">
        <v>103</v>
      </c>
      <c r="B111" s="9" t="s">
        <v>97</v>
      </c>
      <c r="C111" s="9" t="s">
        <v>118</v>
      </c>
      <c r="D111" s="9"/>
      <c r="E111" s="11" t="s">
        <v>117</v>
      </c>
      <c r="F111" s="7" t="s">
        <v>144</v>
      </c>
      <c r="G111" s="25"/>
      <c r="H111" s="27"/>
      <c r="I111" s="7">
        <f t="shared" si="4"/>
        <v>2</v>
      </c>
      <c r="J111" s="7"/>
    </row>
    <row r="112" spans="1:10" ht="85.5" customHeight="1" x14ac:dyDescent="0.15">
      <c r="A112" s="9">
        <v>104</v>
      </c>
      <c r="B112" s="9" t="s">
        <v>97</v>
      </c>
      <c r="C112" s="9" t="s">
        <v>119</v>
      </c>
      <c r="D112" s="9"/>
      <c r="E112" s="11" t="s">
        <v>190</v>
      </c>
      <c r="F112" s="7" t="s">
        <v>144</v>
      </c>
      <c r="G112" s="25"/>
      <c r="H112" s="27"/>
      <c r="I112" s="7">
        <f t="shared" si="4"/>
        <v>2</v>
      </c>
      <c r="J112" s="7"/>
    </row>
    <row r="113" spans="1:10" ht="85.5" customHeight="1" x14ac:dyDescent="0.15">
      <c r="A113" s="9">
        <v>105</v>
      </c>
      <c r="B113" s="9" t="s">
        <v>97</v>
      </c>
      <c r="C113" s="9" t="s">
        <v>119</v>
      </c>
      <c r="D113" s="9"/>
      <c r="E113" s="11" t="s">
        <v>187</v>
      </c>
      <c r="F113" s="7" t="s">
        <v>144</v>
      </c>
      <c r="G113" s="25"/>
      <c r="H113" s="27"/>
      <c r="I113" s="7">
        <f t="shared" si="4"/>
        <v>2</v>
      </c>
      <c r="J113" s="7"/>
    </row>
    <row r="114" spans="1:10" ht="85.5" customHeight="1" x14ac:dyDescent="0.15">
      <c r="A114" s="9">
        <v>106</v>
      </c>
      <c r="B114" s="9" t="s">
        <v>97</v>
      </c>
      <c r="C114" s="9" t="s">
        <v>119</v>
      </c>
      <c r="D114" s="9"/>
      <c r="E114" s="11" t="s">
        <v>192</v>
      </c>
      <c r="F114" s="7" t="s">
        <v>144</v>
      </c>
      <c r="G114" s="25"/>
      <c r="H114" s="27"/>
      <c r="I114" s="7">
        <f t="shared" si="4"/>
        <v>2</v>
      </c>
      <c r="J114" s="7"/>
    </row>
    <row r="115" spans="1:10" ht="85.5" customHeight="1" x14ac:dyDescent="0.15">
      <c r="A115" s="9">
        <v>107</v>
      </c>
      <c r="B115" s="9" t="s">
        <v>97</v>
      </c>
      <c r="C115" s="9" t="s">
        <v>119</v>
      </c>
      <c r="D115" s="9"/>
      <c r="E115" s="11" t="s">
        <v>191</v>
      </c>
      <c r="F115" s="7" t="s">
        <v>144</v>
      </c>
      <c r="G115" s="25"/>
      <c r="H115" s="27"/>
      <c r="I115" s="7">
        <f t="shared" si="4"/>
        <v>2</v>
      </c>
      <c r="J115" s="7"/>
    </row>
    <row r="116" spans="1:10" ht="85.5" customHeight="1" x14ac:dyDescent="0.15">
      <c r="A116" s="9">
        <v>108</v>
      </c>
      <c r="B116" s="9" t="s">
        <v>97</v>
      </c>
      <c r="C116" s="9" t="s">
        <v>119</v>
      </c>
      <c r="D116" s="9"/>
      <c r="E116" s="11" t="s">
        <v>188</v>
      </c>
      <c r="F116" s="7" t="s">
        <v>144</v>
      </c>
      <c r="G116" s="25"/>
      <c r="H116" s="27"/>
      <c r="I116" s="7">
        <f t="shared" si="4"/>
        <v>2</v>
      </c>
      <c r="J116" s="7"/>
    </row>
    <row r="117" spans="1:10" ht="85.5" customHeight="1" x14ac:dyDescent="0.15">
      <c r="A117" s="9">
        <v>109</v>
      </c>
      <c r="B117" s="9" t="s">
        <v>97</v>
      </c>
      <c r="C117" s="9" t="s">
        <v>119</v>
      </c>
      <c r="D117" s="9"/>
      <c r="E117" s="11" t="s">
        <v>193</v>
      </c>
      <c r="F117" s="7" t="s">
        <v>144</v>
      </c>
      <c r="G117" s="25"/>
      <c r="H117" s="27"/>
      <c r="I117" s="7">
        <f t="shared" si="4"/>
        <v>2</v>
      </c>
      <c r="J117" s="7"/>
    </row>
    <row r="118" spans="1:10" ht="85.5" customHeight="1" x14ac:dyDescent="0.15">
      <c r="A118" s="9">
        <v>110</v>
      </c>
      <c r="B118" s="9" t="s">
        <v>97</v>
      </c>
      <c r="C118" s="9" t="s">
        <v>121</v>
      </c>
      <c r="D118" s="9"/>
      <c r="E118" s="11" t="s">
        <v>189</v>
      </c>
      <c r="F118" s="7" t="s">
        <v>144</v>
      </c>
      <c r="G118" s="25"/>
      <c r="H118" s="27"/>
      <c r="I118" s="7">
        <f t="shared" si="4"/>
        <v>2</v>
      </c>
      <c r="J118" s="7"/>
    </row>
    <row r="119" spans="1:10" ht="85.5" customHeight="1" x14ac:dyDescent="0.15">
      <c r="A119" s="9">
        <v>111</v>
      </c>
      <c r="B119" s="9" t="s">
        <v>97</v>
      </c>
      <c r="C119" s="9" t="s">
        <v>121</v>
      </c>
      <c r="D119" s="9"/>
      <c r="E119" s="11" t="s">
        <v>120</v>
      </c>
      <c r="F119" s="7" t="s">
        <v>144</v>
      </c>
      <c r="G119" s="25"/>
      <c r="H119" s="27"/>
      <c r="I119" s="7">
        <f t="shared" si="4"/>
        <v>2</v>
      </c>
      <c r="J119" s="7"/>
    </row>
    <row r="120" spans="1:10" ht="85.5" customHeight="1" x14ac:dyDescent="0.15">
      <c r="A120" s="9">
        <v>112</v>
      </c>
      <c r="B120" s="9" t="s">
        <v>97</v>
      </c>
      <c r="C120" s="9" t="s">
        <v>121</v>
      </c>
      <c r="D120" s="9"/>
      <c r="E120" s="11" t="s">
        <v>194</v>
      </c>
      <c r="F120" s="7" t="s">
        <v>144</v>
      </c>
      <c r="G120" s="25"/>
      <c r="H120" s="27"/>
      <c r="I120" s="7">
        <f t="shared" si="4"/>
        <v>2</v>
      </c>
      <c r="J120" s="7"/>
    </row>
    <row r="121" spans="1:10" ht="85.5" customHeight="1" x14ac:dyDescent="0.15">
      <c r="A121" s="9">
        <v>113</v>
      </c>
      <c r="B121" s="9" t="s">
        <v>97</v>
      </c>
      <c r="C121" s="9" t="s">
        <v>126</v>
      </c>
      <c r="D121" s="9"/>
      <c r="E121" s="11" t="s">
        <v>122</v>
      </c>
      <c r="F121" s="7" t="s">
        <v>1</v>
      </c>
      <c r="G121" s="25"/>
      <c r="H121" s="27"/>
      <c r="I121" s="7">
        <f t="shared" si="4"/>
        <v>1</v>
      </c>
      <c r="J121" s="7"/>
    </row>
    <row r="122" spans="1:10" ht="85.5" customHeight="1" x14ac:dyDescent="0.15">
      <c r="A122" s="9">
        <v>114</v>
      </c>
      <c r="B122" s="9" t="s">
        <v>97</v>
      </c>
      <c r="C122" s="9" t="s">
        <v>126</v>
      </c>
      <c r="D122" s="9"/>
      <c r="E122" s="11" t="s">
        <v>123</v>
      </c>
      <c r="F122" s="7" t="s">
        <v>1</v>
      </c>
      <c r="G122" s="25"/>
      <c r="H122" s="27"/>
      <c r="I122" s="7">
        <f t="shared" si="4"/>
        <v>1</v>
      </c>
      <c r="J122" s="7"/>
    </row>
    <row r="123" spans="1:10" ht="85.5" customHeight="1" x14ac:dyDescent="0.15">
      <c r="A123" s="9">
        <v>115</v>
      </c>
      <c r="B123" s="9" t="s">
        <v>97</v>
      </c>
      <c r="C123" s="9" t="s">
        <v>126</v>
      </c>
      <c r="D123" s="9"/>
      <c r="E123" s="11" t="s">
        <v>124</v>
      </c>
      <c r="F123" s="7" t="s">
        <v>1</v>
      </c>
      <c r="G123" s="25"/>
      <c r="H123" s="27"/>
      <c r="I123" s="7">
        <f t="shared" si="4"/>
        <v>1</v>
      </c>
      <c r="J123" s="7"/>
    </row>
    <row r="124" spans="1:10" ht="85.5" customHeight="1" x14ac:dyDescent="0.15">
      <c r="A124" s="9">
        <v>116</v>
      </c>
      <c r="B124" s="9" t="s">
        <v>97</v>
      </c>
      <c r="C124" s="9" t="s">
        <v>126</v>
      </c>
      <c r="D124" s="9"/>
      <c r="E124" s="11" t="s">
        <v>125</v>
      </c>
      <c r="F124" s="7" t="s">
        <v>1</v>
      </c>
      <c r="G124" s="25"/>
      <c r="H124" s="27"/>
      <c r="I124" s="7">
        <f t="shared" si="4"/>
        <v>1</v>
      </c>
      <c r="J124" s="7"/>
    </row>
    <row r="125" spans="1:10" ht="85.5" customHeight="1" x14ac:dyDescent="0.15">
      <c r="A125" s="9">
        <v>117</v>
      </c>
      <c r="B125" s="9" t="s">
        <v>97</v>
      </c>
      <c r="C125" s="9" t="s">
        <v>103</v>
      </c>
      <c r="D125" s="9" t="s">
        <v>195</v>
      </c>
      <c r="E125" s="11" t="s">
        <v>50</v>
      </c>
      <c r="F125" s="7" t="s">
        <v>1</v>
      </c>
      <c r="G125" s="25"/>
      <c r="H125" s="27"/>
      <c r="I125" s="7">
        <f t="shared" si="4"/>
        <v>1</v>
      </c>
      <c r="J125" s="7"/>
    </row>
    <row r="126" spans="1:10" ht="85.5" customHeight="1" x14ac:dyDescent="0.15">
      <c r="A126" s="9">
        <v>118</v>
      </c>
      <c r="B126" s="9" t="s">
        <v>97</v>
      </c>
      <c r="C126" s="9" t="s">
        <v>103</v>
      </c>
      <c r="D126" s="9" t="s">
        <v>195</v>
      </c>
      <c r="E126" s="11" t="s">
        <v>197</v>
      </c>
      <c r="F126" s="7" t="s">
        <v>144</v>
      </c>
      <c r="G126" s="25"/>
      <c r="H126" s="27"/>
      <c r="I126" s="7">
        <f t="shared" si="4"/>
        <v>2</v>
      </c>
      <c r="J126" s="7"/>
    </row>
    <row r="127" spans="1:10" ht="85.5" customHeight="1" x14ac:dyDescent="0.15">
      <c r="A127" s="9">
        <v>119</v>
      </c>
      <c r="B127" s="9" t="s">
        <v>97</v>
      </c>
      <c r="C127" s="9" t="s">
        <v>103</v>
      </c>
      <c r="D127" s="9" t="s">
        <v>195</v>
      </c>
      <c r="E127" s="11" t="s">
        <v>196</v>
      </c>
      <c r="F127" s="7" t="s">
        <v>144</v>
      </c>
      <c r="G127" s="25"/>
      <c r="H127" s="27"/>
      <c r="I127" s="7">
        <f t="shared" si="4"/>
        <v>2</v>
      </c>
      <c r="J127" s="7"/>
    </row>
    <row r="128" spans="1:10" ht="85.5" customHeight="1" x14ac:dyDescent="0.15">
      <c r="A128" s="9">
        <v>120</v>
      </c>
      <c r="B128" s="9" t="s">
        <v>97</v>
      </c>
      <c r="C128" s="9" t="s">
        <v>103</v>
      </c>
      <c r="D128" s="9" t="s">
        <v>195</v>
      </c>
      <c r="E128" s="11" t="s">
        <v>51</v>
      </c>
      <c r="F128" s="7" t="s">
        <v>144</v>
      </c>
      <c r="G128" s="25"/>
      <c r="H128" s="27"/>
      <c r="I128" s="7">
        <f t="shared" si="4"/>
        <v>2</v>
      </c>
      <c r="J128" s="7"/>
    </row>
    <row r="129" spans="1:10" ht="85.5" customHeight="1" x14ac:dyDescent="0.15">
      <c r="A129" s="9">
        <v>121</v>
      </c>
      <c r="B129" s="9" t="s">
        <v>97</v>
      </c>
      <c r="C129" s="9" t="s">
        <v>103</v>
      </c>
      <c r="D129" s="9" t="s">
        <v>195</v>
      </c>
      <c r="E129" s="11" t="s">
        <v>53</v>
      </c>
      <c r="F129" s="7" t="s">
        <v>1</v>
      </c>
      <c r="G129" s="25"/>
      <c r="H129" s="27"/>
      <c r="I129" s="7">
        <f t="shared" si="4"/>
        <v>1</v>
      </c>
      <c r="J129" s="7"/>
    </row>
    <row r="130" spans="1:10" ht="85.5" customHeight="1" x14ac:dyDescent="0.15">
      <c r="A130" s="9">
        <v>122</v>
      </c>
      <c r="B130" s="9" t="s">
        <v>97</v>
      </c>
      <c r="C130" s="9" t="s">
        <v>103</v>
      </c>
      <c r="D130" s="9" t="s">
        <v>195</v>
      </c>
      <c r="E130" s="11" t="s">
        <v>198</v>
      </c>
      <c r="F130" s="7" t="s">
        <v>144</v>
      </c>
      <c r="G130" s="25"/>
      <c r="H130" s="27"/>
      <c r="I130" s="7">
        <f t="shared" si="4"/>
        <v>2</v>
      </c>
      <c r="J130" s="7"/>
    </row>
    <row r="131" spans="1:10" ht="85.5" customHeight="1" x14ac:dyDescent="0.15">
      <c r="A131" s="9">
        <v>123</v>
      </c>
      <c r="B131" s="9" t="s">
        <v>97</v>
      </c>
      <c r="C131" s="9" t="s">
        <v>103</v>
      </c>
      <c r="D131" s="9" t="s">
        <v>195</v>
      </c>
      <c r="E131" s="11" t="s">
        <v>54</v>
      </c>
      <c r="F131" s="7" t="s">
        <v>144</v>
      </c>
      <c r="G131" s="25"/>
      <c r="H131" s="27"/>
      <c r="I131" s="7">
        <f t="shared" si="4"/>
        <v>2</v>
      </c>
      <c r="J131" s="7"/>
    </row>
    <row r="132" spans="1:10" ht="35.25" customHeight="1" x14ac:dyDescent="0.15">
      <c r="A132" s="9">
        <v>124</v>
      </c>
      <c r="B132" s="9" t="s">
        <v>97</v>
      </c>
      <c r="C132" s="9" t="s">
        <v>103</v>
      </c>
      <c r="D132" s="9" t="s">
        <v>195</v>
      </c>
      <c r="E132" s="11" t="s">
        <v>55</v>
      </c>
      <c r="F132" s="7" t="s">
        <v>144</v>
      </c>
      <c r="G132" s="25"/>
      <c r="H132" s="27"/>
      <c r="I132" s="7">
        <f t="shared" si="4"/>
        <v>2</v>
      </c>
      <c r="J132" s="7"/>
    </row>
    <row r="133" spans="1:10" ht="35.25" customHeight="1" x14ac:dyDescent="0.15">
      <c r="A133" s="9">
        <v>125</v>
      </c>
      <c r="B133" s="9" t="s">
        <v>97</v>
      </c>
      <c r="C133" s="9" t="s">
        <v>103</v>
      </c>
      <c r="D133" s="9" t="s">
        <v>195</v>
      </c>
      <c r="E133" s="11" t="s">
        <v>56</v>
      </c>
      <c r="F133" s="7" t="s">
        <v>144</v>
      </c>
      <c r="G133" s="25"/>
      <c r="H133" s="27"/>
      <c r="I133" s="7">
        <f t="shared" si="4"/>
        <v>2</v>
      </c>
      <c r="J133" s="7"/>
    </row>
    <row r="134" spans="1:10" ht="35.25" customHeight="1" x14ac:dyDescent="0.15">
      <c r="A134" s="9">
        <v>126</v>
      </c>
      <c r="B134" s="9" t="s">
        <v>97</v>
      </c>
      <c r="C134" s="9" t="s">
        <v>103</v>
      </c>
      <c r="D134" s="9" t="s">
        <v>195</v>
      </c>
      <c r="E134" s="11" t="s">
        <v>57</v>
      </c>
      <c r="F134" s="7" t="s">
        <v>144</v>
      </c>
      <c r="G134" s="25"/>
      <c r="H134" s="27"/>
      <c r="I134" s="7">
        <f t="shared" si="4"/>
        <v>2</v>
      </c>
      <c r="J134" s="7"/>
    </row>
    <row r="135" spans="1:10" ht="35.25" customHeight="1" x14ac:dyDescent="0.15">
      <c r="A135" s="9">
        <v>127</v>
      </c>
      <c r="B135" s="9" t="s">
        <v>138</v>
      </c>
      <c r="C135" s="9"/>
      <c r="D135" s="9"/>
      <c r="E135" s="11" t="s">
        <v>127</v>
      </c>
      <c r="F135" s="7" t="s">
        <v>1</v>
      </c>
      <c r="G135" s="25"/>
      <c r="H135" s="27"/>
      <c r="I135" s="7">
        <f t="shared" si="4"/>
        <v>1</v>
      </c>
      <c r="J135" s="7"/>
    </row>
    <row r="136" spans="1:10" ht="35.25" customHeight="1" x14ac:dyDescent="0.15">
      <c r="A136" s="9">
        <v>128</v>
      </c>
      <c r="B136" s="9" t="s">
        <v>138</v>
      </c>
      <c r="C136" s="9"/>
      <c r="D136" s="9"/>
      <c r="E136" s="11" t="s">
        <v>128</v>
      </c>
      <c r="F136" s="7" t="s">
        <v>1</v>
      </c>
      <c r="G136" s="25"/>
      <c r="H136" s="27"/>
      <c r="I136" s="7">
        <f t="shared" si="4"/>
        <v>1</v>
      </c>
      <c r="J136" s="7"/>
    </row>
    <row r="137" spans="1:10" ht="35.25" customHeight="1" x14ac:dyDescent="0.15">
      <c r="A137" s="9">
        <v>129</v>
      </c>
      <c r="B137" s="9" t="s">
        <v>138</v>
      </c>
      <c r="C137" s="9"/>
      <c r="D137" s="9"/>
      <c r="E137" s="11" t="s">
        <v>129</v>
      </c>
      <c r="F137" s="7" t="s">
        <v>1</v>
      </c>
      <c r="G137" s="25"/>
      <c r="H137" s="27"/>
      <c r="I137" s="7">
        <f t="shared" si="4"/>
        <v>1</v>
      </c>
      <c r="J137" s="7"/>
    </row>
    <row r="138" spans="1:10" ht="35.25" customHeight="1" x14ac:dyDescent="0.15">
      <c r="A138" s="9">
        <v>130</v>
      </c>
      <c r="B138" s="9" t="s">
        <v>199</v>
      </c>
      <c r="C138" s="9"/>
      <c r="D138" s="9"/>
      <c r="E138" s="11" t="s">
        <v>222</v>
      </c>
      <c r="F138" s="7" t="s">
        <v>1</v>
      </c>
      <c r="G138" s="25"/>
      <c r="H138" s="27"/>
      <c r="I138" s="7">
        <f t="shared" ref="I138:I146" si="5">IF(F138="必須",1,2)</f>
        <v>1</v>
      </c>
      <c r="J138" s="7"/>
    </row>
    <row r="139" spans="1:10" ht="54" customHeight="1" x14ac:dyDescent="0.15">
      <c r="A139" s="9">
        <v>131</v>
      </c>
      <c r="B139" s="9" t="s">
        <v>199</v>
      </c>
      <c r="C139" s="9"/>
      <c r="D139" s="9"/>
      <c r="E139" s="11" t="s">
        <v>198</v>
      </c>
      <c r="F139" s="7" t="s">
        <v>1</v>
      </c>
      <c r="G139" s="25"/>
      <c r="H139" s="27"/>
      <c r="I139" s="7">
        <f t="shared" si="5"/>
        <v>1</v>
      </c>
      <c r="J139" s="7"/>
    </row>
    <row r="140" spans="1:10" ht="37.5" customHeight="1" x14ac:dyDescent="0.15">
      <c r="A140" s="9">
        <v>132</v>
      </c>
      <c r="B140" s="9" t="s">
        <v>230</v>
      </c>
      <c r="C140" s="9"/>
      <c r="D140" s="9"/>
      <c r="E140" s="11" t="s">
        <v>223</v>
      </c>
      <c r="F140" s="7" t="s">
        <v>1</v>
      </c>
      <c r="G140" s="25"/>
      <c r="H140" s="27"/>
      <c r="I140" s="7">
        <f t="shared" si="5"/>
        <v>1</v>
      </c>
      <c r="J140" s="7"/>
    </row>
    <row r="141" spans="1:10" ht="54" customHeight="1" x14ac:dyDescent="0.15">
      <c r="A141" s="9">
        <v>133</v>
      </c>
      <c r="B141" s="9" t="s">
        <v>230</v>
      </c>
      <c r="C141" s="9"/>
      <c r="D141" s="9"/>
      <c r="E141" s="11" t="s">
        <v>229</v>
      </c>
      <c r="F141" s="7" t="s">
        <v>1</v>
      </c>
      <c r="G141" s="25"/>
      <c r="H141" s="27"/>
      <c r="I141" s="7">
        <f t="shared" si="5"/>
        <v>1</v>
      </c>
      <c r="J141" s="7"/>
    </row>
    <row r="142" spans="1:10" ht="54" customHeight="1" x14ac:dyDescent="0.15">
      <c r="A142" s="9">
        <v>134</v>
      </c>
      <c r="B142" s="9" t="s">
        <v>230</v>
      </c>
      <c r="C142" s="9"/>
      <c r="D142" s="9"/>
      <c r="E142" s="11" t="s">
        <v>224</v>
      </c>
      <c r="F142" s="7" t="s">
        <v>1</v>
      </c>
      <c r="G142" s="25"/>
      <c r="H142" s="27"/>
      <c r="I142" s="7">
        <f t="shared" si="5"/>
        <v>1</v>
      </c>
      <c r="J142" s="7"/>
    </row>
    <row r="143" spans="1:10" ht="54" customHeight="1" x14ac:dyDescent="0.15">
      <c r="A143" s="9">
        <v>135</v>
      </c>
      <c r="B143" s="9" t="s">
        <v>230</v>
      </c>
      <c r="C143" s="9"/>
      <c r="D143" s="9"/>
      <c r="E143" s="11" t="s">
        <v>225</v>
      </c>
      <c r="F143" s="7" t="s">
        <v>1</v>
      </c>
      <c r="G143" s="25"/>
      <c r="H143" s="27"/>
      <c r="I143" s="7">
        <f t="shared" si="5"/>
        <v>1</v>
      </c>
      <c r="J143" s="7"/>
    </row>
    <row r="144" spans="1:10" ht="54" customHeight="1" x14ac:dyDescent="0.15">
      <c r="A144" s="9">
        <v>136</v>
      </c>
      <c r="B144" s="9" t="s">
        <v>230</v>
      </c>
      <c r="C144" s="9"/>
      <c r="D144" s="9"/>
      <c r="E144" s="11" t="s">
        <v>226</v>
      </c>
      <c r="F144" s="7" t="s">
        <v>1</v>
      </c>
      <c r="G144" s="25"/>
      <c r="H144" s="27"/>
      <c r="I144" s="7">
        <f t="shared" si="5"/>
        <v>1</v>
      </c>
      <c r="J144" s="7"/>
    </row>
    <row r="145" spans="1:10" ht="54" customHeight="1" x14ac:dyDescent="0.15">
      <c r="A145" s="9">
        <v>137</v>
      </c>
      <c r="B145" s="9" t="s">
        <v>230</v>
      </c>
      <c r="C145" s="9"/>
      <c r="D145" s="9"/>
      <c r="E145" s="11" t="s">
        <v>227</v>
      </c>
      <c r="F145" s="7" t="s">
        <v>1</v>
      </c>
      <c r="G145" s="25"/>
      <c r="H145" s="27"/>
      <c r="I145" s="7">
        <f t="shared" si="5"/>
        <v>1</v>
      </c>
      <c r="J145" s="7"/>
    </row>
    <row r="146" spans="1:10" ht="54" customHeight="1" x14ac:dyDescent="0.15">
      <c r="A146" s="9">
        <v>138</v>
      </c>
      <c r="B146" s="9" t="s">
        <v>230</v>
      </c>
      <c r="C146" s="9"/>
      <c r="D146" s="9"/>
      <c r="E146" s="11" t="s">
        <v>228</v>
      </c>
      <c r="F146" s="7" t="s">
        <v>1</v>
      </c>
      <c r="G146" s="25"/>
      <c r="H146" s="27"/>
      <c r="I146" s="7">
        <f t="shared" si="5"/>
        <v>1</v>
      </c>
      <c r="J146" s="7"/>
    </row>
    <row r="147" spans="1:10" x14ac:dyDescent="0.15">
      <c r="A147" s="9"/>
      <c r="B147" s="9"/>
      <c r="C147" s="9"/>
      <c r="D147" s="9"/>
      <c r="E147" s="11"/>
      <c r="F147" s="7"/>
      <c r="G147" s="25"/>
      <c r="H147" s="27"/>
      <c r="I147" s="7">
        <f>SUM(I9:I146)</f>
        <v>174</v>
      </c>
      <c r="J147" s="7"/>
    </row>
    <row r="148" spans="1:10" x14ac:dyDescent="0.15">
      <c r="A148" s="9"/>
      <c r="B148" s="9"/>
      <c r="C148" s="9"/>
      <c r="D148" s="9"/>
      <c r="E148" s="11"/>
      <c r="F148" s="7"/>
      <c r="G148" s="25"/>
      <c r="H148" s="27"/>
      <c r="I148" s="7"/>
      <c r="J148" s="7"/>
    </row>
    <row r="149" spans="1:10" x14ac:dyDescent="0.15">
      <c r="A149" s="9"/>
      <c r="B149" s="9"/>
      <c r="C149" s="9"/>
      <c r="D149" s="9"/>
      <c r="E149" s="11"/>
      <c r="F149" s="7"/>
      <c r="G149" s="25"/>
      <c r="H149" s="27"/>
      <c r="I149" s="7"/>
      <c r="J149" s="7"/>
    </row>
    <row r="150" spans="1:10" x14ac:dyDescent="0.15">
      <c r="B150" s="9"/>
      <c r="C150" s="9"/>
      <c r="D150" s="9"/>
      <c r="E150" s="11"/>
      <c r="F150" s="7"/>
      <c r="G150" s="25"/>
      <c r="H150" s="27"/>
      <c r="I150" s="7"/>
      <c r="J150" s="7"/>
    </row>
    <row r="151" spans="1:10" x14ac:dyDescent="0.15">
      <c r="B151" s="9"/>
      <c r="C151" s="9"/>
      <c r="D151" s="9"/>
      <c r="E151" s="11"/>
      <c r="F151" s="7"/>
      <c r="G151" s="25"/>
      <c r="H151" s="27"/>
      <c r="I151" s="7"/>
      <c r="J151" s="7"/>
    </row>
    <row r="152" spans="1:10" x14ac:dyDescent="0.15">
      <c r="B152" s="9"/>
      <c r="C152" s="9"/>
      <c r="D152" s="9"/>
      <c r="E152" s="11"/>
      <c r="F152" s="7"/>
      <c r="G152" s="25"/>
      <c r="H152" s="27"/>
      <c r="I152" s="7"/>
      <c r="J152" s="7"/>
    </row>
    <row r="153" spans="1:10" x14ac:dyDescent="0.15">
      <c r="B153" s="9"/>
      <c r="C153" s="9"/>
      <c r="D153" s="9"/>
      <c r="E153" s="11"/>
      <c r="F153" s="7"/>
      <c r="G153" s="25"/>
      <c r="H153" s="27"/>
      <c r="I153" s="7"/>
      <c r="J153" s="7"/>
    </row>
    <row r="154" spans="1:10" x14ac:dyDescent="0.15">
      <c r="B154" s="9"/>
      <c r="C154" s="9"/>
      <c r="D154" s="9"/>
      <c r="E154" s="11"/>
      <c r="F154" s="7"/>
      <c r="G154" s="25"/>
      <c r="H154" s="27"/>
      <c r="I154" s="7"/>
      <c r="J154" s="7"/>
    </row>
    <row r="155" spans="1:10" x14ac:dyDescent="0.15">
      <c r="B155" s="9"/>
      <c r="C155" s="9"/>
      <c r="D155" s="9"/>
      <c r="E155" s="11"/>
      <c r="F155" s="7"/>
      <c r="G155" s="25"/>
      <c r="H155" s="27"/>
      <c r="I155" s="7"/>
      <c r="J155" s="7"/>
    </row>
  </sheetData>
  <autoFilter ref="A8:I149"/>
  <phoneticPr fontId="20"/>
  <dataValidations count="2">
    <dataValidation type="list" allowBlank="1" showInputMessage="1" showErrorMessage="1" sqref="F9:F155">
      <formula1>"必須,任意"</formula1>
    </dataValidation>
    <dataValidation type="list" allowBlank="1" showInputMessage="1" showErrorMessage="1" sqref="G9:G155">
      <formula1>"○,△,×"</formula1>
    </dataValidation>
  </dataValidations>
  <pageMargins left="0.23622047244094491" right="0.23622047244094491" top="0.74803149606299213" bottom="0.74803149606299213" header="0.31496062992125984" footer="0.31496062992125984"/>
  <pageSetup paperSize="9" scale="37" fitToHeight="0" orientation="portrait" r:id="rId1"/>
  <headerFooter>
    <oddHeader>&amp;R&amp;P／&amp;N</oddHeader>
  </headerFooter>
  <rowBreaks count="6" manualBreakCount="6">
    <brk id="28" max="10" man="1"/>
    <brk id="48" max="10" man="1"/>
    <brk id="68" max="9" man="1"/>
    <brk id="88" max="9" man="1"/>
    <brk id="108" max="9" man="1"/>
    <brk id="128" max="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workbookViewId="0"/>
  </sheetViews>
  <sheetFormatPr defaultRowHeight="13.5" x14ac:dyDescent="0.15"/>
  <cols>
    <col min="1" max="1" width="7.875" customWidth="1"/>
    <col min="2" max="2" width="28.25" customWidth="1"/>
    <col min="3" max="3" width="38.125" bestFit="1" customWidth="1"/>
  </cols>
  <sheetData>
    <row r="1" spans="1:3" x14ac:dyDescent="0.15">
      <c r="A1" s="32" t="s">
        <v>237</v>
      </c>
      <c r="B1" s="30"/>
      <c r="C1" s="30"/>
    </row>
    <row r="2" spans="1:3" x14ac:dyDescent="0.15">
      <c r="A2" s="32"/>
      <c r="B2" s="30"/>
      <c r="C2" s="30"/>
    </row>
    <row r="3" spans="1:3" ht="14.25" thickBot="1" x14ac:dyDescent="0.2">
      <c r="A3" s="31" t="s">
        <v>200</v>
      </c>
      <c r="B3" s="31" t="s">
        <v>238</v>
      </c>
      <c r="C3" s="31" t="s">
        <v>201</v>
      </c>
    </row>
    <row r="4" spans="1:3" x14ac:dyDescent="0.15">
      <c r="A4" s="30">
        <v>1</v>
      </c>
      <c r="B4" s="30" t="s">
        <v>202</v>
      </c>
      <c r="C4" s="30" t="s">
        <v>218</v>
      </c>
    </row>
    <row r="5" spans="1:3" x14ac:dyDescent="0.15">
      <c r="A5" s="30">
        <v>2</v>
      </c>
      <c r="B5" s="30" t="s">
        <v>203</v>
      </c>
      <c r="C5" s="30" t="s">
        <v>204</v>
      </c>
    </row>
    <row r="6" spans="1:3" x14ac:dyDescent="0.15">
      <c r="A6" s="30">
        <v>3</v>
      </c>
      <c r="B6" s="30" t="s">
        <v>205</v>
      </c>
      <c r="C6" s="30" t="s">
        <v>206</v>
      </c>
    </row>
    <row r="7" spans="1:3" x14ac:dyDescent="0.15">
      <c r="A7" s="30">
        <v>4</v>
      </c>
      <c r="B7" s="30" t="s">
        <v>207</v>
      </c>
      <c r="C7" s="30" t="s">
        <v>208</v>
      </c>
    </row>
    <row r="8" spans="1:3" x14ac:dyDescent="0.15">
      <c r="A8" s="30">
        <v>5</v>
      </c>
      <c r="B8" s="30" t="s">
        <v>209</v>
      </c>
      <c r="C8" s="30" t="s">
        <v>220</v>
      </c>
    </row>
    <row r="9" spans="1:3" x14ac:dyDescent="0.15">
      <c r="A9" s="30">
        <v>6</v>
      </c>
      <c r="B9" s="30" t="s">
        <v>210</v>
      </c>
      <c r="C9" s="30" t="s">
        <v>221</v>
      </c>
    </row>
    <row r="10" spans="1:3" x14ac:dyDescent="0.15">
      <c r="A10" s="30">
        <v>7</v>
      </c>
      <c r="B10" s="30" t="s">
        <v>211</v>
      </c>
      <c r="C10" s="30" t="s">
        <v>212</v>
      </c>
    </row>
    <row r="11" spans="1:3" x14ac:dyDescent="0.15">
      <c r="A11" s="30">
        <v>8</v>
      </c>
      <c r="B11" s="30" t="s">
        <v>213</v>
      </c>
      <c r="C11" s="30" t="s">
        <v>214</v>
      </c>
    </row>
    <row r="12" spans="1:3" x14ac:dyDescent="0.15">
      <c r="A12" s="30">
        <v>9</v>
      </c>
      <c r="B12" s="30" t="s">
        <v>215</v>
      </c>
      <c r="C12" s="30" t="s">
        <v>216</v>
      </c>
    </row>
    <row r="13" spans="1:3" x14ac:dyDescent="0.15">
      <c r="A13" s="30">
        <v>10</v>
      </c>
      <c r="B13" s="30" t="s">
        <v>217</v>
      </c>
      <c r="C13" s="30" t="s">
        <v>219</v>
      </c>
    </row>
    <row r="14" spans="1:3" x14ac:dyDescent="0.15">
      <c r="A14" s="30">
        <v>11</v>
      </c>
      <c r="B14" s="30" t="s">
        <v>235</v>
      </c>
      <c r="C14" s="30" t="s">
        <v>236</v>
      </c>
    </row>
    <row r="15" spans="1:3" x14ac:dyDescent="0.15">
      <c r="A15" s="30">
        <v>12</v>
      </c>
      <c r="B15" s="30" t="s">
        <v>235</v>
      </c>
      <c r="C15" s="30" t="s">
        <v>236</v>
      </c>
    </row>
    <row r="16" spans="1:3" x14ac:dyDescent="0.15">
      <c r="A16" s="30">
        <v>13</v>
      </c>
      <c r="B16" s="30" t="s">
        <v>235</v>
      </c>
      <c r="C16" s="30" t="s">
        <v>236</v>
      </c>
    </row>
    <row r="17" spans="1:3" x14ac:dyDescent="0.15">
      <c r="A17" s="30">
        <v>14</v>
      </c>
      <c r="B17" s="30" t="s">
        <v>235</v>
      </c>
      <c r="C17" s="30" t="s">
        <v>236</v>
      </c>
    </row>
  </sheetData>
  <phoneticPr fontId="24"/>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機能確認書</vt:lpstr>
      <vt:lpstr>別紙</vt:lpstr>
      <vt:lpstr>機能確認書!Print_Area</vt:lpstr>
      <vt:lpstr>機能確認書!Print_Titles</vt:lpstr>
    </vt:vector>
  </TitlesOfParts>
  <Company>和泉市　総務部　ＩＴ推進課</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OA5021</dc:creator>
  <cp:lastModifiedBy>倉本　未樹</cp:lastModifiedBy>
  <cp:lastPrinted>2025-10-30T06:41:55Z</cp:lastPrinted>
  <dcterms:created xsi:type="dcterms:W3CDTF">2010-08-23T23:54:48Z</dcterms:created>
  <dcterms:modified xsi:type="dcterms:W3CDTF">2025-10-30T06:43:31Z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5.0.2.0</vt:lpwstr>
    </vt:vector>
  </property>
  <property fmtid="{DCFEDD21-7773-49B2-8022-6FC58DB5260B}" pid="3" name="LastSavedVersion">
    <vt:lpwstr>5.0.2.0</vt:lpwstr>
  </property>
  <property fmtid="{DCFEDD21-7773-49B2-8022-6FC58DB5260B}" pid="4" name="LastSavedDate">
    <vt:filetime>2025-04-07T06:34:12Z</vt:filetime>
  </property>
</Properties>
</file>